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GFP_Apt_Double_Mutants" sheetId="1" r:id="rId1"/>
  </sheets>
  <calcPr calcId="145621"/>
</workbook>
</file>

<file path=xl/calcChain.xml><?xml version="1.0" encoding="utf-8"?>
<calcChain xmlns="http://schemas.openxmlformats.org/spreadsheetml/2006/main">
  <c r="S147" i="1" l="1"/>
  <c r="T147" i="1"/>
  <c r="S93" i="1"/>
  <c r="T93" i="1"/>
  <c r="S129" i="1"/>
  <c r="T129" i="1"/>
  <c r="S114" i="1"/>
  <c r="T114" i="1"/>
  <c r="S159" i="1"/>
  <c r="T159" i="1"/>
  <c r="S94" i="1"/>
  <c r="T94" i="1"/>
  <c r="V94" i="1" s="1"/>
  <c r="S134" i="1"/>
  <c r="T134" i="1"/>
  <c r="V134" i="1" s="1"/>
  <c r="S135" i="1"/>
  <c r="T135" i="1"/>
  <c r="V135" i="1" s="1"/>
  <c r="S69" i="1"/>
  <c r="T69" i="1"/>
  <c r="S72" i="1"/>
  <c r="T72" i="1"/>
  <c r="S108" i="1"/>
  <c r="T108" i="1"/>
  <c r="S117" i="1"/>
  <c r="T117" i="1"/>
  <c r="V117" i="1" s="1"/>
  <c r="S46" i="1"/>
  <c r="T46" i="1"/>
  <c r="S175" i="1"/>
  <c r="T175" i="1"/>
  <c r="S7" i="1"/>
  <c r="T7" i="1"/>
  <c r="S163" i="1"/>
  <c r="T163" i="1"/>
  <c r="S8" i="1"/>
  <c r="T8" i="1"/>
  <c r="S104" i="1"/>
  <c r="T104" i="1"/>
  <c r="S157" i="1"/>
  <c r="T157" i="1"/>
  <c r="S174" i="1"/>
  <c r="T174" i="1"/>
  <c r="S71" i="1"/>
  <c r="T71" i="1"/>
  <c r="S44" i="1"/>
  <c r="T44" i="1"/>
  <c r="S19" i="1"/>
  <c r="T19" i="1"/>
  <c r="V19" i="1" s="1"/>
  <c r="S90" i="1"/>
  <c r="T90" i="1"/>
  <c r="S103" i="1"/>
  <c r="T103" i="1"/>
  <c r="S106" i="1"/>
  <c r="T106" i="1"/>
  <c r="S140" i="1"/>
  <c r="T140" i="1"/>
  <c r="V140" i="1" s="1"/>
  <c r="S87" i="1"/>
  <c r="T87" i="1"/>
  <c r="S57" i="1"/>
  <c r="T57" i="1"/>
  <c r="S120" i="1"/>
  <c r="T120" i="1"/>
  <c r="S78" i="1"/>
  <c r="T78" i="1"/>
  <c r="S121" i="1"/>
  <c r="T121" i="1"/>
  <c r="V121" i="1" s="1"/>
  <c r="S115" i="1"/>
  <c r="T115" i="1"/>
  <c r="S60" i="1"/>
  <c r="T60" i="1"/>
  <c r="S119" i="1"/>
  <c r="T119" i="1"/>
  <c r="V119" i="1" s="1"/>
  <c r="S186" i="1"/>
  <c r="T186" i="1"/>
  <c r="S158" i="1"/>
  <c r="T158" i="1"/>
  <c r="S21" i="1"/>
  <c r="T21" i="1"/>
  <c r="S113" i="1"/>
  <c r="T113" i="1"/>
  <c r="S156" i="1"/>
  <c r="T156" i="1"/>
  <c r="V156" i="1" s="1"/>
  <c r="S154" i="1"/>
  <c r="T154" i="1"/>
  <c r="S17" i="1"/>
  <c r="T17" i="1"/>
  <c r="S182" i="1"/>
  <c r="T182" i="1"/>
  <c r="V182" i="1" s="1"/>
  <c r="S67" i="1"/>
  <c r="T67" i="1"/>
  <c r="S9" i="1"/>
  <c r="T9" i="1"/>
  <c r="S187" i="1"/>
  <c r="T187" i="1"/>
  <c r="S184" i="1"/>
  <c r="T184" i="1"/>
  <c r="S183" i="1"/>
  <c r="T183" i="1"/>
  <c r="S149" i="1"/>
  <c r="T149" i="1"/>
  <c r="S128" i="1"/>
  <c r="T128" i="1"/>
  <c r="S77" i="1"/>
  <c r="T77" i="1"/>
  <c r="S34" i="1"/>
  <c r="T34" i="1"/>
  <c r="S61" i="1"/>
  <c r="T61" i="1"/>
  <c r="S26" i="1"/>
  <c r="T26" i="1"/>
  <c r="S63" i="1"/>
  <c r="T63" i="1"/>
  <c r="S150" i="1"/>
  <c r="T150" i="1"/>
  <c r="V150" i="1" s="1"/>
  <c r="S112" i="1"/>
  <c r="T112" i="1"/>
  <c r="V112" i="1" s="1"/>
  <c r="S76" i="1"/>
  <c r="T76" i="1"/>
  <c r="S20" i="1"/>
  <c r="T20" i="1"/>
  <c r="V20" i="1" s="1"/>
  <c r="S88" i="1"/>
  <c r="T88" i="1"/>
  <c r="V88" i="1" s="1"/>
  <c r="S145" i="1"/>
  <c r="T145" i="1"/>
  <c r="S82" i="1"/>
  <c r="T82" i="1"/>
  <c r="S56" i="1"/>
  <c r="T56" i="1"/>
  <c r="S36" i="1"/>
  <c r="T36" i="1"/>
  <c r="S138" i="1"/>
  <c r="T138" i="1"/>
  <c r="V138" i="1" s="1"/>
  <c r="S96" i="1"/>
  <c r="T96" i="1"/>
  <c r="V96" i="1" s="1"/>
  <c r="S118" i="1"/>
  <c r="T118" i="1"/>
  <c r="V118" i="1" s="1"/>
  <c r="S53" i="1"/>
  <c r="T53" i="1"/>
  <c r="V53" i="1" s="1"/>
  <c r="S62" i="1"/>
  <c r="T62" i="1"/>
  <c r="S68" i="1"/>
  <c r="T68" i="1"/>
  <c r="S10" i="1"/>
  <c r="T10" i="1"/>
  <c r="S176" i="1"/>
  <c r="T176" i="1"/>
  <c r="V176" i="1" s="1"/>
  <c r="S64" i="1"/>
  <c r="T64" i="1"/>
  <c r="S85" i="1"/>
  <c r="T85" i="1"/>
  <c r="S58" i="1"/>
  <c r="T58" i="1"/>
  <c r="S161" i="1"/>
  <c r="T161" i="1"/>
  <c r="S89" i="1"/>
  <c r="T89" i="1"/>
  <c r="S32" i="1"/>
  <c r="T32" i="1"/>
  <c r="S31" i="1"/>
  <c r="T31" i="1"/>
  <c r="S83" i="1"/>
  <c r="T83" i="1"/>
  <c r="S65" i="1"/>
  <c r="T65" i="1"/>
  <c r="S170" i="1"/>
  <c r="T170" i="1"/>
  <c r="S80" i="1"/>
  <c r="T80" i="1"/>
  <c r="V80" i="1" s="1"/>
  <c r="S123" i="1"/>
  <c r="T123" i="1"/>
  <c r="S111" i="1"/>
  <c r="T111" i="1"/>
  <c r="S116" i="1"/>
  <c r="T116" i="1"/>
  <c r="S95" i="1"/>
  <c r="T95" i="1"/>
  <c r="S125" i="1"/>
  <c r="T125" i="1"/>
  <c r="S81" i="1"/>
  <c r="T81" i="1"/>
  <c r="V81" i="1" s="1"/>
  <c r="S185" i="1"/>
  <c r="T185" i="1"/>
  <c r="V185" i="1" s="1"/>
  <c r="S127" i="1"/>
  <c r="T127" i="1"/>
  <c r="V127" i="1" s="1"/>
  <c r="S166" i="1"/>
  <c r="T166" i="1"/>
  <c r="V166" i="1" s="1"/>
  <c r="S131" i="1"/>
  <c r="T131" i="1"/>
  <c r="S110" i="1"/>
  <c r="T110" i="1"/>
  <c r="S130" i="1"/>
  <c r="T130" i="1"/>
  <c r="S39" i="1"/>
  <c r="T39" i="1"/>
  <c r="S102" i="1"/>
  <c r="T102" i="1"/>
  <c r="V102" i="1" s="1"/>
  <c r="S47" i="1"/>
  <c r="T47" i="1"/>
  <c r="V47" i="1" s="1"/>
  <c r="S105" i="1"/>
  <c r="T105" i="1"/>
  <c r="V105" i="1" s="1"/>
  <c r="S97" i="1"/>
  <c r="T97" i="1"/>
  <c r="V97" i="1" s="1"/>
  <c r="S50" i="1"/>
  <c r="T50" i="1"/>
  <c r="S188" i="1"/>
  <c r="T188" i="1"/>
  <c r="S23" i="1"/>
  <c r="T23" i="1"/>
  <c r="S167" i="1"/>
  <c r="T167" i="1"/>
  <c r="V167" i="1" s="1"/>
  <c r="S169" i="1"/>
  <c r="T169" i="1"/>
  <c r="S165" i="1"/>
  <c r="T165" i="1"/>
  <c r="S178" i="1"/>
  <c r="T178" i="1"/>
  <c r="S92" i="1"/>
  <c r="T92" i="1"/>
  <c r="S142" i="1"/>
  <c r="T142" i="1"/>
  <c r="S177" i="1"/>
  <c r="T177" i="1"/>
  <c r="S109" i="1"/>
  <c r="T109" i="1"/>
  <c r="S146" i="1"/>
  <c r="T146" i="1"/>
  <c r="S168" i="1"/>
  <c r="T168" i="1"/>
  <c r="S74" i="1"/>
  <c r="T74" i="1"/>
  <c r="S171" i="1"/>
  <c r="T171" i="1"/>
  <c r="S124" i="1"/>
  <c r="T124" i="1"/>
  <c r="S162" i="1"/>
  <c r="T162" i="1"/>
  <c r="S141" i="1"/>
  <c r="T141" i="1"/>
  <c r="S181" i="1"/>
  <c r="T181" i="1"/>
  <c r="S126" i="1"/>
  <c r="T126" i="1"/>
  <c r="V126" i="1" s="1"/>
  <c r="S70" i="1"/>
  <c r="T70" i="1"/>
  <c r="V70" i="1" s="1"/>
  <c r="S45" i="1"/>
  <c r="T45" i="1"/>
  <c r="V45" i="1" s="1"/>
  <c r="S133" i="1"/>
  <c r="T133" i="1"/>
  <c r="V133" i="1" s="1"/>
  <c r="S160" i="1"/>
  <c r="T160" i="1"/>
  <c r="V160" i="1" s="1"/>
  <c r="S173" i="1"/>
  <c r="T173" i="1"/>
  <c r="S28" i="1"/>
  <c r="T28" i="1"/>
  <c r="S73" i="1"/>
  <c r="T73" i="1"/>
  <c r="S132" i="1"/>
  <c r="T132" i="1"/>
  <c r="S51" i="1"/>
  <c r="T51" i="1"/>
  <c r="V51" i="1" s="1"/>
  <c r="S33" i="1"/>
  <c r="T33" i="1"/>
  <c r="S107" i="1"/>
  <c r="T107" i="1"/>
  <c r="V107" i="1" s="1"/>
  <c r="S148" i="1"/>
  <c r="T148" i="1"/>
  <c r="V148" i="1" s="1"/>
  <c r="S152" i="1"/>
  <c r="T152" i="1"/>
  <c r="S122" i="1"/>
  <c r="T122" i="1"/>
  <c r="S66" i="1"/>
  <c r="T66" i="1"/>
  <c r="S137" i="1"/>
  <c r="T137" i="1"/>
  <c r="V137" i="1" s="1"/>
  <c r="S79" i="1"/>
  <c r="T79" i="1"/>
  <c r="S155" i="1"/>
  <c r="T155" i="1"/>
  <c r="S179" i="1"/>
  <c r="T179" i="1"/>
  <c r="S189" i="1"/>
  <c r="T189" i="1"/>
  <c r="S42" i="1"/>
  <c r="T42" i="1"/>
  <c r="S35" i="1"/>
  <c r="T35" i="1"/>
  <c r="S49" i="1"/>
  <c r="T49" i="1"/>
  <c r="S37" i="1"/>
  <c r="T37" i="1"/>
  <c r="S59" i="1"/>
  <c r="T59" i="1"/>
  <c r="S144" i="1"/>
  <c r="T144" i="1"/>
  <c r="S11" i="1"/>
  <c r="T11" i="1"/>
  <c r="V11" i="1" s="1"/>
  <c r="S48" i="1"/>
  <c r="T48" i="1"/>
  <c r="S38" i="1"/>
  <c r="T38" i="1"/>
  <c r="S153" i="1"/>
  <c r="T153" i="1"/>
  <c r="S101" i="1"/>
  <c r="T101" i="1"/>
  <c r="S18" i="1"/>
  <c r="T18" i="1"/>
  <c r="V18" i="1" s="1"/>
  <c r="S98" i="1"/>
  <c r="T98" i="1"/>
  <c r="V98" i="1" s="1"/>
  <c r="S25" i="1"/>
  <c r="T25" i="1"/>
  <c r="S43" i="1"/>
  <c r="T43" i="1"/>
  <c r="V43" i="1" s="1"/>
  <c r="S139" i="1"/>
  <c r="T139" i="1"/>
  <c r="V139" i="1" s="1"/>
  <c r="S15" i="1"/>
  <c r="T15" i="1"/>
  <c r="S86" i="1"/>
  <c r="T86" i="1"/>
  <c r="S29" i="1"/>
  <c r="T29" i="1"/>
  <c r="S100" i="1"/>
  <c r="T100" i="1"/>
  <c r="S55" i="1"/>
  <c r="T55" i="1"/>
  <c r="V55" i="1" s="1"/>
  <c r="S75" i="1"/>
  <c r="T75" i="1"/>
  <c r="V75" i="1" s="1"/>
  <c r="S12" i="1"/>
  <c r="T12" i="1"/>
  <c r="V12" i="1" s="1"/>
  <c r="S143" i="1"/>
  <c r="T143" i="1"/>
  <c r="V143" i="1" s="1"/>
  <c r="S40" i="1"/>
  <c r="T40" i="1"/>
  <c r="S22" i="1"/>
  <c r="T22" i="1"/>
  <c r="S180" i="1"/>
  <c r="T180" i="1"/>
  <c r="S24" i="1"/>
  <c r="T24" i="1"/>
  <c r="S30" i="1"/>
  <c r="T30" i="1"/>
  <c r="V30" i="1" s="1"/>
  <c r="S136" i="1"/>
  <c r="T136" i="1"/>
  <c r="S13" i="1"/>
  <c r="T13" i="1"/>
  <c r="S151" i="1"/>
  <c r="T151" i="1"/>
  <c r="S99" i="1"/>
  <c r="T99" i="1"/>
  <c r="V99" i="1" s="1"/>
  <c r="S84" i="1"/>
  <c r="T84" i="1"/>
  <c r="S27" i="1"/>
  <c r="T27" i="1"/>
  <c r="S41" i="1"/>
  <c r="T41" i="1"/>
  <c r="V41" i="1" s="1"/>
  <c r="S52" i="1"/>
  <c r="T52" i="1"/>
  <c r="S172" i="1"/>
  <c r="T172" i="1"/>
  <c r="S91" i="1"/>
  <c r="T91" i="1"/>
  <c r="S164" i="1"/>
  <c r="T164" i="1"/>
  <c r="T54" i="1"/>
  <c r="S54" i="1"/>
  <c r="V8" i="1" l="1"/>
  <c r="V7" i="1"/>
  <c r="V163" i="1"/>
  <c r="V175" i="1"/>
  <c r="V54" i="1"/>
  <c r="V113" i="1"/>
  <c r="V78" i="1"/>
  <c r="V46" i="1"/>
  <c r="V90" i="1"/>
  <c r="V159" i="1"/>
  <c r="V164" i="1"/>
  <c r="V153" i="1"/>
  <c r="V37" i="1"/>
  <c r="V35" i="1"/>
  <c r="V146" i="1"/>
  <c r="V125" i="1"/>
  <c r="V83" i="1"/>
  <c r="V183" i="1"/>
  <c r="V129" i="1"/>
  <c r="V52" i="1"/>
  <c r="V151" i="1"/>
  <c r="V24" i="1"/>
  <c r="V100" i="1"/>
  <c r="V48" i="1"/>
  <c r="V189" i="1"/>
  <c r="V171" i="1"/>
  <c r="V168" i="1"/>
  <c r="V178" i="1"/>
  <c r="V169" i="1"/>
  <c r="V39" i="1"/>
  <c r="V123" i="1"/>
  <c r="V170" i="1"/>
  <c r="V161" i="1"/>
  <c r="V85" i="1"/>
  <c r="V77" i="1"/>
  <c r="V149" i="1"/>
  <c r="V186" i="1"/>
  <c r="V174" i="1"/>
  <c r="V104" i="1"/>
  <c r="V108" i="1"/>
  <c r="V69" i="1"/>
  <c r="V76" i="1"/>
  <c r="V59" i="1"/>
  <c r="V179" i="1"/>
  <c r="V79" i="1"/>
  <c r="V122" i="1"/>
  <c r="V132" i="1"/>
  <c r="V124" i="1"/>
  <c r="V74" i="1"/>
  <c r="V92" i="1"/>
  <c r="V165" i="1"/>
  <c r="V65" i="1"/>
  <c r="V58" i="1"/>
  <c r="V64" i="1"/>
  <c r="V36" i="1"/>
  <c r="V34" i="1"/>
  <c r="V128" i="1"/>
  <c r="V67" i="1"/>
  <c r="V87" i="1"/>
  <c r="V157" i="1"/>
  <c r="V72" i="1"/>
  <c r="V172" i="1"/>
  <c r="V27" i="1"/>
  <c r="V136" i="1"/>
  <c r="V180" i="1"/>
  <c r="V40" i="1"/>
  <c r="V86" i="1"/>
  <c r="V101" i="1"/>
  <c r="V38" i="1"/>
  <c r="V144" i="1"/>
  <c r="V66" i="1"/>
  <c r="V152" i="1"/>
  <c r="V33" i="1"/>
  <c r="V28" i="1"/>
  <c r="V181" i="1"/>
  <c r="V162" i="1"/>
  <c r="V177" i="1"/>
  <c r="V23" i="1"/>
  <c r="V50" i="1"/>
  <c r="V110" i="1"/>
  <c r="V95" i="1"/>
  <c r="V111" i="1"/>
  <c r="V32" i="1"/>
  <c r="V10" i="1"/>
  <c r="V62" i="1"/>
  <c r="V82" i="1"/>
  <c r="V63" i="1"/>
  <c r="V61" i="1"/>
  <c r="V187" i="1"/>
  <c r="V154" i="1"/>
  <c r="V21" i="1"/>
  <c r="V115" i="1"/>
  <c r="V120" i="1"/>
  <c r="V103" i="1"/>
  <c r="V44" i="1"/>
  <c r="V114" i="1"/>
  <c r="V93" i="1"/>
  <c r="V91" i="1"/>
  <c r="V84" i="1"/>
  <c r="V13" i="1"/>
  <c r="V22" i="1"/>
  <c r="V29" i="1"/>
  <c r="V15" i="1"/>
  <c r="V25" i="1"/>
  <c r="V49" i="1"/>
  <c r="V42" i="1"/>
  <c r="V155" i="1"/>
  <c r="V73" i="1"/>
  <c r="V173" i="1"/>
  <c r="V141" i="1"/>
  <c r="V109" i="1"/>
  <c r="V142" i="1"/>
  <c r="V188" i="1"/>
  <c r="V130" i="1"/>
  <c r="V131" i="1"/>
  <c r="V116" i="1"/>
  <c r="V31" i="1"/>
  <c r="V89" i="1"/>
  <c r="V68" i="1"/>
  <c r="V56" i="1"/>
  <c r="V145" i="1"/>
  <c r="V26" i="1"/>
  <c r="V184" i="1"/>
  <c r="V9" i="1"/>
  <c r="V17" i="1"/>
  <c r="V158" i="1"/>
  <c r="V60" i="1"/>
  <c r="V57" i="1"/>
  <c r="V106" i="1"/>
  <c r="V71" i="1"/>
  <c r="V147" i="1"/>
  <c r="V3" i="1" l="1"/>
  <c r="V2" i="1"/>
  <c r="X57" i="1" l="1"/>
  <c r="X93" i="1"/>
  <c r="Y142" i="1"/>
  <c r="Y180" i="1"/>
  <c r="Y28" i="1"/>
  <c r="Y95" i="1"/>
  <c r="X154" i="1"/>
  <c r="Y33" i="1"/>
  <c r="Y25" i="1"/>
  <c r="X17" i="1"/>
  <c r="X187" i="1"/>
  <c r="X56" i="1"/>
  <c r="Y49" i="1"/>
  <c r="Y162" i="1"/>
  <c r="X10" i="1"/>
  <c r="Y155" i="1"/>
  <c r="Y131" i="1"/>
  <c r="X147" i="1"/>
  <c r="X82" i="1"/>
  <c r="Y29" i="1"/>
  <c r="X89" i="1"/>
  <c r="X27" i="1"/>
  <c r="Y50" i="1"/>
  <c r="X44" i="1"/>
  <c r="Y31" i="1"/>
  <c r="X177" i="1"/>
  <c r="Y120" i="1"/>
  <c r="X73" i="1"/>
  <c r="Y9" i="1"/>
  <c r="Y111" i="1"/>
  <c r="X136" i="1"/>
  <c r="X110" i="1"/>
  <c r="Y114" i="1"/>
  <c r="X109" i="1"/>
  <c r="Y60" i="1"/>
  <c r="X23" i="1"/>
  <c r="X22" i="1"/>
  <c r="Y91" i="1"/>
  <c r="X42" i="1"/>
  <c r="X130" i="1"/>
  <c r="Y26" i="1"/>
  <c r="Y71" i="1"/>
  <c r="X86" i="1"/>
  <c r="X181" i="1"/>
  <c r="Y32" i="1"/>
  <c r="Y21" i="1"/>
  <c r="X31" i="1"/>
  <c r="X41" i="1"/>
  <c r="X92" i="1"/>
  <c r="Y67" i="1"/>
  <c r="X151" i="1"/>
  <c r="Y100" i="1"/>
  <c r="Y189" i="1"/>
  <c r="X39" i="1"/>
  <c r="Y161" i="1"/>
  <c r="Y174" i="1"/>
  <c r="X132" i="1"/>
  <c r="X87" i="1"/>
  <c r="Y139" i="1"/>
  <c r="X99" i="1"/>
  <c r="X98" i="1"/>
  <c r="X35" i="1"/>
  <c r="X160" i="1"/>
  <c r="Y83" i="1"/>
  <c r="Y88" i="1"/>
  <c r="Y134" i="1"/>
  <c r="Y143" i="1"/>
  <c r="X146" i="1"/>
  <c r="Y166" i="1"/>
  <c r="Y183" i="1"/>
  <c r="Y90" i="1"/>
  <c r="Y11" i="1"/>
  <c r="Y107" i="1"/>
  <c r="Y171" i="1"/>
  <c r="Y105" i="1"/>
  <c r="X80" i="1"/>
  <c r="X85" i="1"/>
  <c r="X118" i="1"/>
  <c r="X76" i="1"/>
  <c r="X77" i="1"/>
  <c r="X113" i="1"/>
  <c r="X19" i="1"/>
  <c r="X163" i="1"/>
  <c r="X72" i="1"/>
  <c r="X159" i="1"/>
  <c r="X55" i="1"/>
  <c r="X102" i="1"/>
  <c r="X18" i="1"/>
  <c r="X125" i="1"/>
  <c r="Y153" i="1"/>
  <c r="Y133" i="1"/>
  <c r="Y169" i="1"/>
  <c r="X170" i="1"/>
  <c r="X64" i="1"/>
  <c r="X20" i="1"/>
  <c r="X128" i="1"/>
  <c r="X119" i="1"/>
  <c r="X157" i="1"/>
  <c r="X175" i="1"/>
  <c r="X69" i="1"/>
  <c r="X12" i="1"/>
  <c r="X107" i="1"/>
  <c r="X105" i="1"/>
  <c r="X79" i="1"/>
  <c r="X75" i="1"/>
  <c r="X189" i="1"/>
  <c r="X123" i="1"/>
  <c r="X108" i="1"/>
  <c r="Y87" i="1"/>
  <c r="Y99" i="1"/>
  <c r="Y148" i="1"/>
  <c r="X53" i="1"/>
  <c r="X122" i="1"/>
  <c r="Y97" i="1"/>
  <c r="X156" i="1"/>
  <c r="Y51" i="1"/>
  <c r="Y102" i="1"/>
  <c r="Y85" i="1"/>
  <c r="Y76" i="1"/>
  <c r="Y113" i="1"/>
  <c r="Y163" i="1"/>
  <c r="Y159" i="1"/>
  <c r="Y12" i="1"/>
  <c r="Y92" i="1"/>
  <c r="X67" i="1"/>
  <c r="Y52" i="1"/>
  <c r="X24" i="1"/>
  <c r="X48" i="1"/>
  <c r="Y39" i="1"/>
  <c r="X161" i="1"/>
  <c r="X174" i="1"/>
  <c r="Y132" i="1"/>
  <c r="Y34" i="1"/>
  <c r="Y164" i="1"/>
  <c r="X54" i="1"/>
  <c r="X30" i="1"/>
  <c r="X37" i="1"/>
  <c r="Y160" i="1"/>
  <c r="X83" i="1"/>
  <c r="X88" i="1"/>
  <c r="X134" i="1"/>
  <c r="X124" i="1"/>
  <c r="Y146" i="1"/>
  <c r="X47" i="1"/>
  <c r="X183" i="1"/>
  <c r="X90" i="1"/>
  <c r="Y18" i="1"/>
  <c r="Y137" i="1"/>
  <c r="Y126" i="1"/>
  <c r="Y167" i="1"/>
  <c r="Y125" i="1"/>
  <c r="Y65" i="1"/>
  <c r="Y176" i="1"/>
  <c r="Y138" i="1"/>
  <c r="Y150" i="1"/>
  <c r="Y149" i="1"/>
  <c r="Y78" i="1"/>
  <c r="Y104" i="1"/>
  <c r="Y46" i="1"/>
  <c r="Y135" i="1"/>
  <c r="Y129" i="1"/>
  <c r="X168" i="1"/>
  <c r="X167" i="1"/>
  <c r="Y98" i="1"/>
  <c r="Y122" i="1"/>
  <c r="Y178" i="1"/>
  <c r="Y81" i="1"/>
  <c r="Y58" i="1"/>
  <c r="Y96" i="1"/>
  <c r="Y112" i="1"/>
  <c r="Y182" i="1"/>
  <c r="Y140" i="1"/>
  <c r="Y8" i="1"/>
  <c r="Y117" i="1"/>
  <c r="Y94" i="1"/>
  <c r="X179" i="1"/>
  <c r="X178" i="1"/>
  <c r="X36" i="1"/>
  <c r="Y151" i="1"/>
  <c r="X100" i="1"/>
  <c r="X186" i="1"/>
  <c r="X165" i="1"/>
  <c r="X139" i="1"/>
  <c r="X153" i="1"/>
  <c r="X45" i="1"/>
  <c r="X121" i="1"/>
  <c r="X143" i="1"/>
  <c r="X166" i="1"/>
  <c r="X7" i="1"/>
  <c r="Y41" i="1"/>
  <c r="Y59" i="1"/>
  <c r="Y168" i="1"/>
  <c r="Y80" i="1"/>
  <c r="Y118" i="1"/>
  <c r="Y77" i="1"/>
  <c r="Y19" i="1"/>
  <c r="Y72" i="1"/>
  <c r="X59" i="1"/>
  <c r="X74" i="1"/>
  <c r="Y48" i="1"/>
  <c r="Y108" i="1"/>
  <c r="Y30" i="1"/>
  <c r="Y53" i="1"/>
  <c r="X97" i="1"/>
  <c r="Y55" i="1"/>
  <c r="Y185" i="1"/>
  <c r="X150" i="1"/>
  <c r="X46" i="1"/>
  <c r="Y75" i="1"/>
  <c r="Y70" i="1"/>
  <c r="Y170" i="1"/>
  <c r="Y20" i="1"/>
  <c r="Y119" i="1"/>
  <c r="Y175" i="1"/>
  <c r="X43" i="1"/>
  <c r="X127" i="1"/>
  <c r="X11" i="1"/>
  <c r="X182" i="1"/>
  <c r="X171" i="1"/>
  <c r="Y36" i="1"/>
  <c r="X169" i="1"/>
  <c r="X34" i="1"/>
  <c r="Y37" i="1"/>
  <c r="Y121" i="1"/>
  <c r="X185" i="1"/>
  <c r="Y35" i="1"/>
  <c r="X65" i="1"/>
  <c r="X149" i="1"/>
  <c r="X135" i="1"/>
  <c r="Y43" i="1"/>
  <c r="Y74" i="1"/>
  <c r="X58" i="1"/>
  <c r="X112" i="1"/>
  <c r="X140" i="1"/>
  <c r="X117" i="1"/>
  <c r="X94" i="1"/>
  <c r="X52" i="1"/>
  <c r="Y123" i="1"/>
  <c r="X164" i="1"/>
  <c r="X148" i="1"/>
  <c r="Y124" i="1"/>
  <c r="Y156" i="1"/>
  <c r="Y45" i="1"/>
  <c r="X176" i="1"/>
  <c r="X78" i="1"/>
  <c r="X129" i="1"/>
  <c r="X137" i="1"/>
  <c r="Y179" i="1"/>
  <c r="Y47" i="1"/>
  <c r="Y64" i="1"/>
  <c r="Y128" i="1"/>
  <c r="Y157" i="1"/>
  <c r="Y69" i="1"/>
  <c r="X133" i="1"/>
  <c r="Y24" i="1"/>
  <c r="Y186" i="1"/>
  <c r="Y54" i="1"/>
  <c r="X81" i="1"/>
  <c r="X70" i="1"/>
  <c r="Y7" i="1"/>
  <c r="Y165" i="1"/>
  <c r="X138" i="1"/>
  <c r="X104" i="1"/>
  <c r="X51" i="1"/>
  <c r="X126" i="1"/>
  <c r="Y79" i="1"/>
  <c r="Y127" i="1"/>
  <c r="X96" i="1"/>
  <c r="X8" i="1"/>
  <c r="X62" i="1"/>
  <c r="Y73" i="1"/>
  <c r="X172" i="1"/>
  <c r="X103" i="1"/>
  <c r="Y136" i="1"/>
  <c r="Y152" i="1"/>
  <c r="Y110" i="1"/>
  <c r="X61" i="1"/>
  <c r="X114" i="1"/>
  <c r="Y15" i="1"/>
  <c r="Y109" i="1"/>
  <c r="X68" i="1"/>
  <c r="X60" i="1"/>
  <c r="Y40" i="1"/>
  <c r="Y23" i="1"/>
  <c r="Y22" i="1"/>
  <c r="X91" i="1"/>
  <c r="Y42" i="1"/>
  <c r="Y130" i="1"/>
  <c r="X26" i="1"/>
  <c r="X71" i="1"/>
  <c r="Y86" i="1"/>
  <c r="Y181" i="1"/>
  <c r="X32" i="1"/>
  <c r="X21" i="1"/>
  <c r="X188" i="1"/>
  <c r="Y145" i="1"/>
  <c r="Y106" i="1"/>
  <c r="Y101" i="1"/>
  <c r="X115" i="1"/>
  <c r="X84" i="1"/>
  <c r="X184" i="1"/>
  <c r="Y144" i="1"/>
  <c r="Y173" i="1"/>
  <c r="Y141" i="1"/>
  <c r="X158" i="1"/>
  <c r="Y66" i="1"/>
  <c r="X63" i="1"/>
  <c r="Y17" i="1"/>
  <c r="X38" i="1"/>
  <c r="Y62" i="1"/>
  <c r="Y13" i="1"/>
  <c r="Y116" i="1"/>
  <c r="Y172" i="1"/>
  <c r="Y103" i="1"/>
  <c r="X152" i="1"/>
  <c r="Y61" i="1"/>
  <c r="X15" i="1"/>
  <c r="Y68" i="1"/>
  <c r="X40" i="1"/>
  <c r="Y38" i="1"/>
  <c r="Y177" i="1"/>
  <c r="X120" i="1"/>
  <c r="X13" i="1"/>
  <c r="X116" i="1"/>
  <c r="X9" i="1"/>
  <c r="X111" i="1"/>
  <c r="X180" i="1"/>
  <c r="X33" i="1"/>
  <c r="X95" i="1"/>
  <c r="Y187" i="1"/>
  <c r="Y93" i="1"/>
  <c r="X25" i="1"/>
  <c r="X142" i="1"/>
  <c r="Y56" i="1"/>
  <c r="Y57" i="1"/>
  <c r="X28" i="1"/>
  <c r="Y154" i="1"/>
  <c r="X49" i="1"/>
  <c r="X101" i="1"/>
  <c r="X162" i="1"/>
  <c r="Y10" i="1"/>
  <c r="Y115" i="1"/>
  <c r="Y84" i="1"/>
  <c r="X155" i="1"/>
  <c r="X131" i="1"/>
  <c r="Y184" i="1"/>
  <c r="Y147" i="1"/>
  <c r="X144" i="1"/>
  <c r="Y82" i="1"/>
  <c r="X173" i="1"/>
  <c r="X29" i="1"/>
  <c r="X141" i="1"/>
  <c r="Y89" i="1"/>
  <c r="Y158" i="1"/>
  <c r="Y27" i="1"/>
  <c r="X66" i="1"/>
  <c r="X50" i="1"/>
  <c r="Y63" i="1"/>
  <c r="Y44" i="1"/>
  <c r="Y188" i="1"/>
  <c r="X145" i="1"/>
  <c r="X106" i="1"/>
</calcChain>
</file>

<file path=xl/sharedStrings.xml><?xml version="1.0" encoding="utf-8"?>
<sst xmlns="http://schemas.openxmlformats.org/spreadsheetml/2006/main" count="577" uniqueCount="251">
  <si>
    <t>GCUUCUGGACUGCGAUGGGAGCACGAGACGUUGUGGCGCAAUUGGGUGGGGAAAGUCCUUAAAAGAGGGCCACCACAGAAGC</t>
  </si>
  <si>
    <t>A27G</t>
  </si>
  <si>
    <t>C32U</t>
  </si>
  <si>
    <t>GCUUCUGGACUGCGAUGGGAGCACAAAACGUUGUGGCGCAAUUGGGUGGGGAAAGUCCUUAAAAGAGGGCCACCACAGAAGC</t>
  </si>
  <si>
    <t>G25A</t>
  </si>
  <si>
    <t>GCUUCUGGACUGCGAUGGGAGCACGAGACGUCGUGGCGCAAUUGGGUGGGGAAAGUCCUUAAAAGAGGGCCACCGCAGAAGC</t>
  </si>
  <si>
    <t>A75G</t>
  </si>
  <si>
    <t>GCUUCUGGACUGCGAUGGGAGUACGAGACGUCGUGGCGCAAUUGGGUGGGGAAAGUCCUUAAAAGAGGGCCACCACAGAAGC</t>
  </si>
  <si>
    <t>C22U</t>
  </si>
  <si>
    <t>GCUUCUGGACUGCGAUGGGAGCAUGAGACGUCGUGGCGCAAUUGGGUGGGGAAAGUCCUUAAAAGAGGGCCACCACAGAAGC</t>
  </si>
  <si>
    <t>C24U</t>
  </si>
  <si>
    <t>GCUUCUGGACUGCGAUGGGAGCACGAGACGUCGUGGCGCAAUUGGGUGGGGAAAGUCCUUAAAAGAGAGCCACCACAGAAGC</t>
  </si>
  <si>
    <t>G68A</t>
  </si>
  <si>
    <t>GCUUCUGGACUGCGAUGGGAGCACGAGACGUCAUGGCGCAAUUGGGUGGGGAAAGUCCUUAAAAGAGGGCCACCACAGAAGC</t>
  </si>
  <si>
    <t>G33A</t>
  </si>
  <si>
    <t>GCUUCUGGACUGCGAUGGGGGCACGAAACGUCGUGGCGCAAUUGGGUGGGGAAAGUCUUUAAAAGAGGGCCACCACAGAAGC</t>
  </si>
  <si>
    <t>A20G</t>
  </si>
  <si>
    <t>C58U</t>
  </si>
  <si>
    <t>GCUUCUGGACUGCGAUGGGAGCACGAAACGUUGUGGCGCAAUUGGGUGGGGAAAGUCCUUAAAAGAGGGUCACCACAGAAGC</t>
  </si>
  <si>
    <t>C70U</t>
  </si>
  <si>
    <t>GCUUCUGGAUUGCGAUGGGAGCACGAAAUGUCGUGGCGCAAUUGGGUGGGGAAAGUCCUUAAAAGAGGGCCACCACAGAAGC</t>
  </si>
  <si>
    <t>C10U</t>
  </si>
  <si>
    <t>C29U</t>
  </si>
  <si>
    <t>GCUUCUGGACUGCGGUGGGAGCACGAAGCGUCGUGGCGCAAUUGGGUGGGGAAAGUCCUUAAAAGAGGGCCACCACAGAAGC</t>
  </si>
  <si>
    <t>A15G</t>
  </si>
  <si>
    <t>A28G</t>
  </si>
  <si>
    <t>GCUUCUGGAUUGCAAUGGGAGCACGAAACGUCGUGGCGCAAUUGGGUGGGGAAAGUCCUUAAAAGAGGGCCACCACAGAAGC</t>
  </si>
  <si>
    <t>G14A</t>
  </si>
  <si>
    <t>GCUUCUGGACUGCGAUGGGAGCACGAAACGUCGUGGCGCAAUUGGGUGGGGAAAGUCCUUAAAAGAGGGCCGCUACAGAAGC</t>
  </si>
  <si>
    <t>A72G</t>
  </si>
  <si>
    <t>C74U</t>
  </si>
  <si>
    <t>GCUUCUGGACUGCGAUGGGAGCACGAAGCGUCGUGGCGCAAUUGGGUGGGGAAAGUCCUUAAAAGAGGGCCACCACGGAAGC</t>
  </si>
  <si>
    <t>A77G</t>
  </si>
  <si>
    <t>GCUUCUGGACUGCGAUGGGGGCACGAAACAUCGUGGCGCAAUUGGGUGGGGAAAGUCCUUAAAAGAGGGCCACCACAGAAGC</t>
  </si>
  <si>
    <t>G30A</t>
  </si>
  <si>
    <t>GCUUCCGGACUGCGAUGGGAGCACGAAACGUCGUGGCGCAAUUGGGUGGGGAAAGUCCUUAAAAGAGGGCCACUACAGAAGC</t>
  </si>
  <si>
    <t>U6C</t>
  </si>
  <si>
    <t>GCUUCUGGACUGCGAUGGGAGUACGAAACGUCGUGGCGCAAUUGGGUGGGGAAAGUCCUUAAAAGAGAGCCACCACAGAAGC</t>
  </si>
  <si>
    <t>GCUUCUGGACUGCGAUGGGAGCGCGAAACGUCGCGGCGCAAUUGGGUGGGGAAAGUCCUUAAAAGAGGGCCACCACAGAAGC</t>
  </si>
  <si>
    <t>A23G</t>
  </si>
  <si>
    <t>U34C</t>
  </si>
  <si>
    <t>GCUUCUGGACUGCGAUGGGAGCACGAAACAUCGUGGCGCAAUUGGGUGGGGAAAGUCCUUAAAAGAGGGCCACUACAGAAGC</t>
  </si>
  <si>
    <t>GCUUCUGGACCGCGAUGGGAGCACGAAGCGUCGUGGCGCAAUUGGGUGGGGAAAGUCCUUAAAAGAGGGCCACCACAGAAGC</t>
  </si>
  <si>
    <t>U11C</t>
  </si>
  <si>
    <t>GCUUCUGGAUUGCGAUGGGAGCACGAAACGUCAUGGCGCAAUUGGGUGGGGAAAGUCCUUAAAAGAGGGCCACCACAGAAGC</t>
  </si>
  <si>
    <t>GCUUCUGGACUGCGAUGGGAGCACGAAGCGUCGUGGCGCAAUUGGGAGGGGAAAGUCCUUAAAAGAGGGCCACCACAGAAGC</t>
  </si>
  <si>
    <t>U47A</t>
  </si>
  <si>
    <t>GCUUCUGGACUGCGAUGGGAGCACGAGACAUCGUGGCGCAAUUGGGUGGGGAAAGUCCUUAAAAGAGGGCCACCACAGAAGC</t>
  </si>
  <si>
    <t>GCUUCUGGACUGUGAUGGGAGCACGAAACGUCGUGGCGCAAUUGGGUGGGGAAAGUCUUUAAAAGAGGGCCACCACAGAAGC</t>
  </si>
  <si>
    <t>C13U</t>
  </si>
  <si>
    <t>GCUUCUGGACUGCGAUGGGAGCACGGAACGUUGUGGCGCAAUUGGGUGGGGAAAGUCCUUAAAAGAGGGCCACCACAGAAGC</t>
  </si>
  <si>
    <t>A26G</t>
  </si>
  <si>
    <t>GCUUCUGGACUGCGAUGGGAGCGCGAGACGUCGUGGCGCAAUUGGGUGGGGAAAGUCCUUAAAAGAGGGCCACCACAGAAGC</t>
  </si>
  <si>
    <t>GCUUCUGGACUGCGAUGGGAGCACGAAACGUCGUGGCGCAAUUGGGUGGGGAAAGUCUUUAAAAGAGGGCCACUACAGAAGC</t>
  </si>
  <si>
    <t>GCUUCUGGACUGCGAUGGGAGCACGAAACGUCGUGGCGCAAUUGGGUGGGGAAAGUCCUUAAAAGGGGGCCACUACAGAAGC</t>
  </si>
  <si>
    <t>A66G</t>
  </si>
  <si>
    <t>GCUUCUGGACUGCAAUGGGAGCACGAAGCGUCGUGGCGCAAUUGGGUGGGGAAAGUCCUUAAAAGAGGGCCACCACAGAAGC</t>
  </si>
  <si>
    <t>GCUUCUGGAUUGCGAUGGGAGCACGAGACGUCGUGGCGCAAUUGGGUGGGGAAAGUCCUUAAAAGAGGGCCACCACAGAAGC</t>
  </si>
  <si>
    <t>GCUUCUGGACUGCGAUGGGAGCACGAAACGUCGUGGCGCAAUUGGGUGGGGAAAGUCCUUAAAAGAGGGCCAUUACAGAAGC</t>
  </si>
  <si>
    <t>C73U</t>
  </si>
  <si>
    <t>GCUUCUGGACUGCGAUGGGAGCACGAGACGUCGUGGCGCAAUUGGGUGGGGAAAGUCCUUAAAAGAGGGCCACCACGGAAGC</t>
  </si>
  <si>
    <t>GCUUCUGGACUGCAAUGGGAGCACGGAACGUCGUGGCGCAAUUGGGUGGGGAAAGUCCUUAAAAGAGGGCCACCACAGAAGC</t>
  </si>
  <si>
    <t>GCUUCUGGACUGCGAUGGGAGCACGAAACGUCGUGGCGCAGUUGGGUGGGGAAAGUCCUUAAAAGAGGGCCACCACGGAAGC</t>
  </si>
  <si>
    <t>A41G</t>
  </si>
  <si>
    <t>GCUUCUGGACUGCGAUGGGAGCACGAAGCGUCGUGGCGCAAUUGGGUGGGGAAAGUCCUUAAAAGAGGGCCACCACAGGAGC</t>
  </si>
  <si>
    <t>A79G</t>
  </si>
  <si>
    <t>GCUUCUGGACUGCGACGGGAGCACGAAACGUCGUGGCGCAAUUGGGUGGGGAAAGUCCCUAAAAGAGGGCCACCACAGAAGC</t>
  </si>
  <si>
    <t>U16C</t>
  </si>
  <si>
    <t>U59C</t>
  </si>
  <si>
    <t>GCUUCUGGACUGCGAUGGGGGCACGAAACGUCAUGGCGCAAUUGGGUGGGGAAAGUCCUUAAAAGAGGGCCACCACAGAAGC</t>
  </si>
  <si>
    <t>GCUUCUGGACUGCGAUGGGAGCACGAGACGUCGUGGCGCAAUUGGGUGGGGAAAGUCCUUAAAAGAGGGUCACCACAGAAGC</t>
  </si>
  <si>
    <t>GCUUCUGGACUGCGAUGGGAGCACGGAACGUCGUGGCGCAAUUGGGUGGGGAAAGUCCUUAAAAGAGGGUCACCACAGAAGC</t>
  </si>
  <si>
    <t>GCUUCUGGACUGCGAUGGGAGCAUGAAACGUCGUGGUGCAAUUGGGUGGGGAAAGUCCUUAAAAGAGGGCCACCACAGAAGC</t>
  </si>
  <si>
    <t>C37U</t>
  </si>
  <si>
    <t>GCUUCUGGACUGCGAUGGGGGCACGAAGCGUCGUGGCGCAAUUGGGUGGGGAAAGUCCUUAAAAGAGGGCCACCACAGAAGC</t>
  </si>
  <si>
    <t>GCUUCUGGAUUGUGAUGGGAGCACGAAACGUCGUGGCGCAAUUGGGUGGGGAAAGUCCUUAAAAGAGGGCCACCACAGAAGC</t>
  </si>
  <si>
    <t>GCUUCUGGACUGCGAUGGGAGCACGAGACGUCGUGGCGCAAUUGGGUGGGGAAAGUCUUUAAAAGAGGGCCACCACAGAAGC</t>
  </si>
  <si>
    <t>GCUUCUGGACUGCGAUGGGGGCACGAAACGUCGUGGCGCAAUUGGGUGGGGAAAGUCCUUAAAAGAGGGCCACCACAGGAGC</t>
  </si>
  <si>
    <t>GCUUCUGGAUUGCGAUGGGGGCACGAAACGUCGUGGCGCAAUUGGGUGGGGAAAGUCCUUAAAAGAGGGCCACCACAGAAGC</t>
  </si>
  <si>
    <t>GCUUCUGGACUGCGAUGGGAGCACGAAACGUCGUGGCGCAAUUGGGUGGGGAAAGUCCCUAAAAGAGGGCCACCACGGAAGC</t>
  </si>
  <si>
    <t>GCUUCUGGACUGCGAUGGGAGCAUGAAACGUCGUGGCGCAAUUGGGUGGGGAAAGUCCUUAAAAGAGAGCCACCACAGAAGC</t>
  </si>
  <si>
    <t>GCUUCUGGACUGCGAUGGGAGCACGAAACGUCGUGGCGCAAUUGGGCGGGGAAAGUCCUUAAAAGAGGGCCAUCACAGAAGC</t>
  </si>
  <si>
    <t>U47C</t>
  </si>
  <si>
    <t>GCUUCUGGACUGCGAUGGGAGCACGAAACAUCGUGGCGCAAUUGGGUGGGGAAAGUCCUUAAAAGAGGGCCACCGCAGAAGC</t>
  </si>
  <si>
    <t>GCUUCUGGACUGCGAUGGGAGCACGAAGCGUCGUGGCGCAAUUGGGUGGGGAAAGUCCUCAAAAGAGGGCCACCACAGAAGC</t>
  </si>
  <si>
    <t>U60C</t>
  </si>
  <si>
    <t>GCUUCUGGACUGCGAUGGGAGCACGAGACGUCGCGGCGCAAUUGGGUGGGGAAAGUCCUUAAAAGAGGGCCACCACAGAAGC</t>
  </si>
  <si>
    <t>GCUUCUGGACUGCGAUGGGAGCACGAGACGUCGUGGCGCAAUCGGGUGGGGAAAGUCCUUAAAAGAGGGCCACCACAGAAGC</t>
  </si>
  <si>
    <t>U43C</t>
  </si>
  <si>
    <t>GCUUCUGGACUGCGAUGGGAGCACAAAACGUCGUGGCGCAAUUGGGUGGGGAAAGUCUUUAAAAGAGGGCCACCACAGAAGC</t>
  </si>
  <si>
    <t>GCUUCUGGACUGCGAUGGGAGCACGAAACGCCGUGGCGCAAUUGGGUGGGGAAAGUCCUUAAAAGAGGGCCACCACAGGAGC</t>
  </si>
  <si>
    <t>U31C</t>
  </si>
  <si>
    <t>GCUUCUGGACUGCGAUGGGAGCACGAAACGCCGUGGCGCAAUCGGGUGGGGAAAGUCCUUAAAAGAGGGCCACCACAGAAGC</t>
  </si>
  <si>
    <t>GCUUCUGGACUGCGAUGGGAGCACAAAACGUCGUGGCGCAAUUGGGUGGGGAAAGUCCUUAAAAGAGGGCCACCACGGAAGC</t>
  </si>
  <si>
    <t>GCUUCUGGACUGCGAUGGGAGCACGAAACGCCGUGGCGCAAUUGGGUGGGGAAAGUCCUUAAAAGAGGGCCACCGCAGAAGC</t>
  </si>
  <si>
    <t>GCUUCUGGACUGCGAUGGGAGCACGAAGCGUCGUGGCGCAACUGGGUGGGGAAAGUCCUUAAAAGAGGGCCACCACAGAAGC</t>
  </si>
  <si>
    <t>U42C</t>
  </si>
  <si>
    <t>GCUUCUGGACUGCGAUGGGAGCACGAGGCGUCGUGGCGCAAUUGGGUGGGGAAAGUCCUUAAAAGAGGGCCACCACAGAAGC</t>
  </si>
  <si>
    <t>GCUUCUGGACUGCGAUGGGAGCACGAAACGUCGUGGCGCAAUUGGGUGGGGAAAGUCUUUAAAAGAGGGCCAUCACAGAAGC</t>
  </si>
  <si>
    <t>GCUUCUGGACUGCGAUGGGAGCACGAAACGUCGUGGCGCAAUUGGGUGGGGAAAGUCUUUAAAAGAGGGUCACCACAGAAGC</t>
  </si>
  <si>
    <t>GCUUCUGGACUGCGAUGGGGGCACGAAACGUCGUGGCGCAAUUAGGUGGGGAAAGUCCUUAAAAGAGGGCCACCACAGAAGC</t>
  </si>
  <si>
    <t>G44A</t>
  </si>
  <si>
    <t>GCUUCUGGACCGCGAUGGGAGCACGAAACGUCGUGGCGCGAUUGGGUGGGGAAAGUCCUUAAAAGAGGGCCACCACAGAAGC</t>
  </si>
  <si>
    <t>A40G</t>
  </si>
  <si>
    <t>GCUUCUGGACUGCGAUGGGAGCGCGAAACGCCGUGGCGCAAUUGGGUGGGGAAAGUCCUUAAAAGAGGGCCACCACAGAAGC</t>
  </si>
  <si>
    <t>GCUUCUGGACUGCGAUGGGAGCGCGAAACGUCGUGGCGCAAUUGGGUGGGGAAAGUCCUUAAAAGAGGGCCACUACAGAAGC</t>
  </si>
  <si>
    <t>GCUUCUGGACUGCGAUGGGAGCACAAAACGUCAUGGCGCAAUUGGGUGGGGAAAGUCCUUAAAAGAGGGCCACCACAGAAGC</t>
  </si>
  <si>
    <t>GCUUCUGGACUGCGAUGGGAGCACGAAACGUUGUGGCGCAAUUGGGUGGGGAAAGUCCUUAAAAGAGGGCCACCACAGGAGC</t>
  </si>
  <si>
    <t>GCUUCUGGACUGUGAUGGGAGCACGAGACGUCGUGGCGCAAUUGGGUGGGGAAAGUCCUUAAAAGAGGGCCACCACAGAAGC</t>
  </si>
  <si>
    <t>GCUUCUGGACUGUGAUGGGAGCACGAAACGUCGUGGCGCGAUUGGGUGGGGAAAGUCCUUAAAAGAGGGCCACCACAGAAGC</t>
  </si>
  <si>
    <t>GCUUCUGGACUGUGAUGGGAGCACGAAACGUCGUGGCGCAACUGGGUGGGGAAAGUCCUUAAAAGAGGGCCACCACAGAAGC</t>
  </si>
  <si>
    <t>GCUUCUGGACCGCGAUGGGAGCACGAGACGUCGUGGCGCAAUUGGGUGGGGAAAGUCCUUAAAAGAGGGCCACCACAGAAGC</t>
  </si>
  <si>
    <t>GCUUCUGGACUGCGAUGGGAGCACGGAGCGUCGUGGCGCAAUUGGGUGGGGAAAGUCCUUAAAAGAGGGCCACCACAGAAGC</t>
  </si>
  <si>
    <t>GCUUCUGGACUGCGAUGGGAGCACGAAACAUCGUGGCGCAAUUGGGUGGGGAAAGUCCUUAAAAGAGAGCCACCACAGAAGC</t>
  </si>
  <si>
    <t>GCUUCUGGACUGCGAUGGGAGCACAAAACGCCGUGGCGCAAUUGGGUGGGGAAAGUCCUUAAAAGAGGGCCACCACAGAAGC</t>
  </si>
  <si>
    <t>GCUUCUGGACUGCGAUGGGGGCACGAGACGUCGUGGCGCAAUUGGGUGGGGAAAGUCCUUAAAAGAGGGCCACCACAGAAGC</t>
  </si>
  <si>
    <t>GCUUCUGGACUGCGAUGGGAGCACGAGACGUCGUGGUGCAAUUGGGUGGGGAAAGUCCUUAAAAGAGGGCCACCACAGAAGC</t>
  </si>
  <si>
    <t>GCUUCUGGACUGCGAUGGGAGCACGAGACGUCGUGGCGCAAUUGGGUGGGGAAAGUCCUUAAAAGAGGGCUACCACAGAAGC</t>
  </si>
  <si>
    <t>C71U</t>
  </si>
  <si>
    <t>GCUUCUGGACUGCGAUGGGAGCACGAAGCGUCGUGGCGCAAUUAGGUGGGGAAAGUCCUUAAAAGAGGGCCACCACAGAAGC</t>
  </si>
  <si>
    <t>GCUUCUGGACUGUGAUGGGAGCACGAAACGUCGUGGCGCAAUUGGGUGGGGAAAGUCCUUAAAAGAGGGUCACCACAGAAGC</t>
  </si>
  <si>
    <t>GCUUCUGGACUGCGAUGGGAGCACGAAGCGUCGUGGCGCAGUUGGGUGGGGAAAGUCCUUAAAAGAGGGCCACCACAGAAGC</t>
  </si>
  <si>
    <t>GCUUCUGGACUGCGAUGGGAGCACAAAACGUCGUGGCGCAAUUGGGUGGGGAAAGUCCUUAAAAGAGGGCCACUACAGAAGC</t>
  </si>
  <si>
    <t>GCUUCUGGACUGUGAUGGGAGCACGAAGCGUCGUGGCGCAAUUGGGUGGGGAAAGUCCUUAAAAGAGGGCCACCACAGAAGC</t>
  </si>
  <si>
    <t>GCUUCUGGACUGCGAUGGGAGUACGAAACGUCGUGGCGCAGUUGGGUGGGGAAAGUCCUUAAAAGAGGGCCACCACAGAAGC</t>
  </si>
  <si>
    <t>GCUUCUGGACUGCGAUGGGAGCACGAGACGCCGUGGCGCAAUUGGGUGGGGAAAGUCCUUAAAAGAGGGCCACCACAGAAGC</t>
  </si>
  <si>
    <t>GCUUCUGGACUGCGAUGGGGGCACGGAACGUCGUGGCGCAAUUGGGUGGGGAAAGUCCUUAAAAGAGGGCCACCACAGAAGC</t>
  </si>
  <si>
    <t>GCUUCUGGACUGCGAUGGGAGCACGAAACGUCGUGGCGCAAUUGGGUGGGGAAAGUCCUUAAAAGAGGGCCACCGCAGGAGC</t>
  </si>
  <si>
    <t>GCUUCUGGACUGCGAUGGGGGCACGAAACGUCGUGGCGCAAUUGGGUGGGGAAAGUCCUAAAAAGAGGGCCACCACAGAAGC</t>
  </si>
  <si>
    <t>U60A</t>
  </si>
  <si>
    <t>GCUUCUGGACUGCGAUGGGAGCACGAAACGUCGUGGCGCAAUCGGGUGGGGAAAGUCCUUAAAAGAGGGCCACCACGGAAGC</t>
  </si>
  <si>
    <t>GCUUCUGGACUGCGAUGGGAGCACGAAACGUCGUGGCGCAAUUGGGUGGGGAAAGUCCUUAAAAGAGGGCCGUCACAGAAGC</t>
  </si>
  <si>
    <t>GCUUCUGGAUUGCGAUGGGAGCACGAAGCGUCGUGGCGCAAUUGGGUGGGGAAAGUCCUUAAAAGAGGGCCACCACAGAAGC</t>
  </si>
  <si>
    <t>GCUUCUGGACCGCGAUGGGAGCACGAAACGUCGUGGCGCAAUUGGGUGGGGAAAGUCCUUAAAAGAGGGCCAUCACAGAAGC</t>
  </si>
  <si>
    <t>GCUUCUGGACCGCGAUGGGAGCACGAAACGUCGUGGCGCAAUUGGGUGGGGAAAGUCCUUAAAAGAGGGCCACCACGGAAGC</t>
  </si>
  <si>
    <t>GCUUCUGGACUGCGAUGGGGGCACGAAACGUCGUGGCGCAGUUGGGUGGGGAAAGUCCUUAAAAGAGGGCCACCACAGAAGC</t>
  </si>
  <si>
    <t>GCUUCUGGACUGCGAUGGGAGUACGAAGCGUCGUGGCGCAAUUGGGUGGGGAAAGUCCUUAAAAGAGGGCCACCACAGAAGC</t>
  </si>
  <si>
    <t>GCUUCUGGAUUGCGAUGGGAGCACGAAACGUUGUGGCGCAAUUGGGUGGGGAAAGUCCUUAAAAGAGGGCCACCACAGAAGC</t>
  </si>
  <si>
    <t>GCUUCUGGACUGUGAUGGGAGCACGAAACGUCGUGGCGCAGUUGGGUGGGGAAAGUCCUUAAAAGAGGGCCACCACAGAAGC</t>
  </si>
  <si>
    <t>GCUUCUGGACUGUGAUGGGAGCACGGAACGUCGUGGCGCAAUUGGGUGGGGAAAGUCCUUAAAAGAGGGCCACCACAGAAGC</t>
  </si>
  <si>
    <t>GCUUCUGGACUGCGAUGGGAGCACGAAGCGCCGUGGCGCAAUUGGGUGGGGAAAGUCCUUAAAAGAGGGCCACCACAGAAGC</t>
  </si>
  <si>
    <t>GCUUCUGGACUGCGAUGGGAGCACGAAACGUCGCGGCGCAGUUGGGUGGGGAAAGUCCUUAAAAGAGGGCCACCACAGAAGC</t>
  </si>
  <si>
    <t>GCUUCUGGACUGCGAUGGGAGCACAAAGCGUCGUGGCGCAAUUGGGUGGGGAAAGUCCUUAAAAGAGGGCCACCACAGAAGC</t>
  </si>
  <si>
    <t>GCUUCUGGACUGCGGUGGGAGCACGAGACGUCGUGGCGCAAUUGGGUGGGGAAAGUCCUUAAAAGAGGGCCACCACAGAAGC</t>
  </si>
  <si>
    <t>GCUUCUGGACUGCGAUGGGAGCACGAAACGUCGUGGCGCAAUUGGGCGGGGAAAGUCUUUAAAAGAGGGCCACCACAGAAGC</t>
  </si>
  <si>
    <t>GCUUCUGGACUGCGAUGGGAGCACGAAACGUUGUGGCGCAAUUGGGUGGGGAAAGUCCUUAAAAGAGAGCCACCACAGAAGC</t>
  </si>
  <si>
    <t>GCUUCUGGACUGCGAUGGGAGCACGAAGCGUCGUGGCGCAAUUGGGCGGGGAAAGUCCUUAAAAGAGGGCCACCACAGAAGC</t>
  </si>
  <si>
    <t>GCUUCUGGACUGCGAUGGGAGCACGAAAUGUCGCGGCGCAAUUGGGUGGGGAAAGUCCUUAAAAGAGGGCCACCACAGAAGC</t>
  </si>
  <si>
    <t>GCUUCUGGGCUGCGAUGGGAGCACGAGACGUCGUGGCGCAAUUGGGUGGGGAAAGUCCUUAAAAGAGGGCCACCACAGAAGC</t>
  </si>
  <si>
    <t>A9G</t>
  </si>
  <si>
    <t>GCUUCUGGACUGCGAUGGGAGCACGAAACGUCGUGGCGCAACUGGGCGGGGAAAGUCCUUAAAAGAGGGCCACCACAGAAGC</t>
  </si>
  <si>
    <t>GCUUCUGGACUGCGAUGGGGGCACGAAACGCCGUGGCGCAAUUGGGUGGGGAAAGUCCUUAAAAGAGGGCCACCACAGAAGC</t>
  </si>
  <si>
    <t>GCUUCUGGAUUGCGAUGGGAGCGCGAAACGUCGUGGCGCAAUUGGGUGGGGAAAGUCCUUAAAAGAGGGCCACCACAGAAGC</t>
  </si>
  <si>
    <t>GCUUCUGGACUGCGAUGGGAGCACGAAACGUCGUGGCGCAGUCGGGUGGGGAAAGUCCUUAAAAGAGGGCCACCACAGAAGC</t>
  </si>
  <si>
    <t>GCUUCUGGACUGCGAUGGGAGCACGAAGCGUCGUGGCGCAAUUGGGUGGGGAAAGUCCUUAAAAGAGAGCCACCACAGAAGC</t>
  </si>
  <si>
    <t>GCUUCUGGACUGCGAUGGGAGCACGAAACGUCGUGGCGCAAUUGGGUGGGGAAAGUCCUUAAAAGAGGGCCACCGCGGAAGC</t>
  </si>
  <si>
    <t>GCUUCUGGACUGCGAUGGGGGCACGAAACGUCGUGGCGCAAUUGGGUGGGGAAAGUCCUUAGAAGAGGGCCACCACAGAAGC</t>
  </si>
  <si>
    <t>A62G</t>
  </si>
  <si>
    <t>GCUUCUGAACUGCAAUGGGAGCACGAAACGUCGUGGCGCAAUUGGGUGGGGAAAGUCCUUAAAAGAGGGCCACCACAGAAGC</t>
  </si>
  <si>
    <t>G8A</t>
  </si>
  <si>
    <t>GCUUCUGGAGUGCGAUGGGGGCACGAAACGUCGUGGCGCAAUUGGGUGGGGAAAGUCCUUAAAAGAGGGCCACCACAGAAGC</t>
  </si>
  <si>
    <t>C10G</t>
  </si>
  <si>
    <t>GCUUCUGGACUGCGAUGGGAGCACGAAACGUCGUGGUGCAAUUGGGUGGGGAAAGUCCUUAAAAGAGGGCCAUCACAGAAGC</t>
  </si>
  <si>
    <t>GCUUCUGGACUGCGAUGGGAGCACGAAACGUCAUGGCGCAAUUGGGUGGGGAAAGUCCUUAAAAGAGGGCCAUCACAGAAGC</t>
  </si>
  <si>
    <t>GCUUCUGGACUGCGAUGGGAGCACGAAACGUCGCGGCGCAAUUGGGUGGGGAAAGUCCUUAAAAGAGGGCCACCACGGAAGC</t>
  </si>
  <si>
    <t>GCUUCUGGACUGCGAUGGGAGUACGAAACGUCGUGGCGCAAUUGGGUGGGGAAAGUCUUUAAAAGAGGGCCACCACAGAAGC</t>
  </si>
  <si>
    <t>GCUUCUGGACUGUGAUGGGAGCACGAAACGUCGCGGCGCAAUUGGGUGGGGAAAGUCCUUAAAAGAGGGCCACCACAGAAGC</t>
  </si>
  <si>
    <t>GCUUCUGGACUGUGAUGGGAGCACGAAACGUCGUGGCGCAAUCGGGUGGGGAAAGUCCUUAAAAGAGGGCCACCACAGAAGC</t>
  </si>
  <si>
    <t>GCUUCUGGACUGCGAUGGGAGCACGGAACGUCGUGGCGCAAUUGGGUGGGGAAAGUCCUUAAAAGAGGGCCACCACGGAAGC</t>
  </si>
  <si>
    <t>GCUUCUGGACUGCGAUGGGAGCACGAAACGUCGUGGUGCAAUUGGGUGGGGAAAGUCCUUAAAAGAGGGCCACCACGGAAGC</t>
  </si>
  <si>
    <t>GCUUCUGGACUGCGAUGGGGGCACAAAACGUCGUGGCGCAAUUGGGUGGGGAAAGUCCUUAAAAGAGGGCCACCACAGAAGC</t>
  </si>
  <si>
    <t>GCUUCUGGACUGUGAUGGGAGCACGAAACGUCGUGGCGCAAUUGGGUGGGGAAAGUCCUUAAAAGAGGGCCACUACAGAAGC</t>
  </si>
  <si>
    <t>GCUUCUGGACUGCGAUGGGAGCACGAAACGCCGUGGCGCAAUUGGGUGGGGAAAGUCCUUAAAAGAGAGCCACCACAGAAGC</t>
  </si>
  <si>
    <t>GCUUCUGGAUUGCGAUGGGAGCACGAAACGUCGUGGCGCAAUUGGGCGGGGAAAGUCCUUAAAAGAGGGCCACCACAGAAGC</t>
  </si>
  <si>
    <t>GCUUCUGGACUGCGAUGGGAGCACGAAACGCCGUGGCGCGAUUGGGUGGGGAAAGUCCUUAAAAGAGGGCCACCACAGAAGC</t>
  </si>
  <si>
    <t>GCUUCUGGACUGCGAUGGGAGCACGAGACGUCGUGGCGCAAUUGGGUGGGGAAAGUCCUUAAAAGAGGGCCAUCACAGAAGC</t>
  </si>
  <si>
    <t>GCUUCUGGACUGCGAUGGGAGCACGAGACGUCGUGGCGCAAUUGGGUGGGGAAAGUCCUUAAAAGAGGGCCACCACAGGAGC</t>
  </si>
  <si>
    <t>GCUUCUGGACUGCGAUGGGAGCACGGGACGUCGUGGCGCAAUUGGGUGGGGAAAGUCCUUAAAAGAGGGCCACCACAGAAGC</t>
  </si>
  <si>
    <t>GCUUCUGGACUGCGAUGGGAGCACAGAACGUCGUGGCGCAAUUGGGUGGGGAAAGUCCUUAAAAGAGGGCCACCACAGAAGC</t>
  </si>
  <si>
    <t>GCUUCUGGACUGCGAUGGGAGCACGAAACGUCGUGGCGCAACUGGGUGGGGAAAGUCCUUAAAAGAGGGCCACCACGGAAGC</t>
  </si>
  <si>
    <t>GCUUCUGGACCGCGAUGGGAGCACGAAACGCCGUGGCGCAAUUGGGUGGGGAAAGUCCUUAAAAGAGGGCCACCACAGAAGC</t>
  </si>
  <si>
    <t>GCUUCUGGACUGCGAUGGGAGCACGAAGCGUCGUGGUGCAAUUGGGUGGGGAAAGUCCUUAAAAGAGGGCCACCACAGAAGC</t>
  </si>
  <si>
    <t>GCUUCUGGACUGCGAUGGGAGCACGGAACGCCGUGGCGCAAUUGGGUGGGGAAAGUCCUUAAAAGAGGGCCACCACAGAAGC</t>
  </si>
  <si>
    <t>GCUUCUGGACUGCGAUGGGAGCACGAAACGUCAUGGCGCAAUUGGGUGGGGAAAGUCCUUAAAAGAGGGCCACCACAGGAGC</t>
  </si>
  <si>
    <t>GCUUCUGGACUGCGAUGGGAGCACGAAACGUCGUGGCGCGAUUGGGUGGGGAAAGUCCUUAAAAGAGGGCCAUCACAGAAGC</t>
  </si>
  <si>
    <t>GCUUCUGGACUGCAAUGGGAGCACGAAACGUUGUGGCGCAAUUGGGUGGGGAAAGUCCUUAAAAGAGGGCCACCACAGAAGC</t>
  </si>
  <si>
    <t>GCUUCUGGACUGCGAUGGGAGCGCGGAACGUCGUGGCGCAAUUGGGUGGGGAAAGUCCUUAAAAGAGGGCCACCACAGAAGC</t>
  </si>
  <si>
    <t>GCUUCUGGACUGCGAUGGGAGCACGAAACGUCGUGGCGCAAUUGGGCGGGGAAAGUCCUUAAAAGAGGGCCACCACAGGAGC</t>
  </si>
  <si>
    <t>GCUUCUGGACUGCGGUGGGAGCACAAAACGUCGUGGCGCAAUUGGGUGGGGAAAGUCCUUAAAAGAGGGCCACCACAGAAGC</t>
  </si>
  <si>
    <t>GCUUCUGGACUGCGAUGGGAGCACAAAACGUCGUGGCGCAAUCGGGUGGGGAAAGUCCUUAAAAGAGGGCCACCACAGAAGC</t>
  </si>
  <si>
    <t>GCUUCUGGACUGCGAUGGGAGCACGAAAUGCCGUGGCGCAAUUGGGUGGGGAAAGUCCUUAAAAGAGGGCCACCACAGAAGC</t>
  </si>
  <si>
    <t>GCUUCUGGACUGCGAUGGGAGCACGAAACGUUGUGGCGCAAUCGGGUGGGGAAAGUCCUUAAAAGAGGGCCACCACAGAAGC</t>
  </si>
  <si>
    <t>GCUUCUGGACUGCGAUGGGAGCACGAGACGUCGUGGCGCAAUUGGGUGGGGAAAGUCCUUAAAAGAGGGCCACUACAGAAGC</t>
  </si>
  <si>
    <t>GCUUCUGGACUGCGAUGGGAGCACGAAACGUCGUGGUGCAAUCGGGUGGGGAAAGUCCUUAAAAGAGGGCCACCACAGAAGC</t>
  </si>
  <si>
    <t>GCUUCUGGACUGCGAUGGGAGCACGAAACGUCGUGGCGCAAUUGGGCGGGGAAAGUCCUUAAAAGAGGGCCACUACAGAAGC</t>
  </si>
  <si>
    <t>GCUUCUGGACUGCGAUGGGAGCACGAGACGUCGUGGCGCGAUUGGGUGGGGAAAGUCCUUAAAAGAGGGCCACCACAGAAGC</t>
  </si>
  <si>
    <t>GCUUCUGGACUGCGAUGGGAGUACGAAACGUCGUGGCGCAAUCGGGUGGGGAAAGUCCUUAAAAGAGGGCCACCACAGAAGC</t>
  </si>
  <si>
    <t>GCUUCUGGAUUGCGAUGGGAGCACGAAACGUCGUGGUGCAAUUGGGUGGGGAAAGUCCUUAAAAGAGGGCCACCACAGAAGC</t>
  </si>
  <si>
    <t>GCUUCUGGACUGCGAUGGGAGCAUGAAACGUCAUGGCGCAAUUGGGUGGGGAAAGUCCUUAAAAGAGGGCCACCACAGAAGC</t>
  </si>
  <si>
    <t>GCUUCUGGACUGCGAUGGGAGCACGAAACAUCGUGGCGCAAUUGGGUGGGGAAAGUCCUUAAAAGAGGGCCAUCACAGAAGC</t>
  </si>
  <si>
    <t>GCUUCUGGAUUGCGAUGGGAGCACGAAACGUCGUGGCGCAAUUGGGUGGGGAAAGUCCUUAAAAGAGGGCCAUCACAGAAGC</t>
  </si>
  <si>
    <t>GCUUCUGGACUGCGAUGGGAGCACGAAGCGUCGUGGCGCAAUUGGGUGGGGAAAGUCUUUAAAAGAGGGCCACCACAGAAGC</t>
  </si>
  <si>
    <t>GCUUCUGGACUGCGAUGGGAGCAUGAAGCGUCGUGGCGCAAUUGGGUGGGGAAAGUCCUUAAAAGAGGGCCACCACAGAAGC</t>
  </si>
  <si>
    <t>GCUUCUGGACUGCGAUGGGAGCACGAAACGUUGUGGCGCAAUUGGGUGGGGAAAGUCCUUAAAAGAGGGCCACUACAGAAGC</t>
  </si>
  <si>
    <t>GCUUCUGGACUGCGAUGGGAGCACGAAACGUCGCGGCGCAAUUGGGUGGGGAAAGUCUUUAAAAGAGGGCCACCACAGAAGC</t>
  </si>
  <si>
    <t>GCUUCUGGACUGCGACGGGAGCACGAAGCGUCGUGGCGCAAUUGGGUGGGGAAAGUCCUUAAAAGAGGGCCACCACAGAAGC</t>
  </si>
  <si>
    <t>GCUUCUGGACUGCGAUGGGAGCACGAAACGCCGUGGCGCAAUUAGGUGGGGAAAGUCCUUAAAAGAGGGCCACCACAGAAGC</t>
  </si>
  <si>
    <t>GCUUCUGGACUGCGAUGGGAGCACAAGACGUCGUGGCGCAAUUGGGUGGGGAAAGUCCUUAAAAGAGGGCCACCACAGAAGC</t>
  </si>
  <si>
    <t>GCUUCUGGACUGCGAUGGGAGCACGAAACGCCGUGGCGCAGUUGGGUGGGGAAAGUCCUUAAAAGAGGGCCACCACAGAAGC</t>
  </si>
  <si>
    <t>GCUUCUGGAUUGCGAUGGGAGCACGAAACGUCGCGGCGCAAUUGGGUGGGGAAAGUCCUUAAAAGAGGGCCACCACAGAAGC</t>
  </si>
  <si>
    <t>GCUUCUGGACUGCGAUGGGAGCACGAAACGUUGUGGCGCAAUUGGGUGGGGAAAGUCCUUAAAAGGGGGCCACCACAGAAGC</t>
  </si>
  <si>
    <t>GCUUCUGGACUGCGAUGGGAGCACGAGACGUCGUGGCGCAAUUGGAUGGGGAAAGUCCUUAAAAGAGGGCCACCACAGAAGC</t>
  </si>
  <si>
    <t>G46A</t>
  </si>
  <si>
    <t>GCUUCUGGACUGCGAUGGGAGCAUGAAACGUCGUGGCGCAAUUGGGUGGGGAAAGUCUUUAAAAGAGGGCCACCACAGAAGC</t>
  </si>
  <si>
    <t>GCUUCUGGACUGCGAUGGGAGCACGAAACGUCGUGGCGCAACUGGGUGGGGAAAGUCCUUAAAAGAGGGCCACUACAGAAGC</t>
  </si>
  <si>
    <t>GCUUCUGGAUUGCGAUGGGAGCACGAAACGUCGUGGCGCAAUUGGGUGGGGAAAGUCCUUAAAAGAGGGCCACCACGGAAGC</t>
  </si>
  <si>
    <t>GCUUCUGGACUGCGAUGGGAGCACGAAACGCCGUGGCGCAAUUGGGUGGGGAAAGUCUUUAAAAGAGGGCCACCACAGAAGC</t>
  </si>
  <si>
    <t>GCUUCUGGACUGCGAUGGGAGCACGAAAUGUCGUGGCGCAAUUGGGUGGGGAAAGUCCUUAAAAGAGGGCCACUACAGAAGC</t>
  </si>
  <si>
    <t>GCUUCUGGACUGCGAUGGGAGCAUGAAACGUCGUGGCGCAGUUGGGUGGGGAAAGUCCUUAAAAGAGGGCCACCACAGAAGC</t>
  </si>
  <si>
    <t>GCUUCUGGACUGCGAUGGGGGUACGAAACGUCGUGGCGCAAUUGGGUGGGGAAAGUCCUUAAAAGAGGGCCACCACAGAAGC</t>
  </si>
  <si>
    <t>GCUUCUGGACUGCGAUGGGAGCACGAAGCGUCGUGGCGCAAUUGGAUGGGGAAAGUCCUUAAAAGAGGGCCACCACAGAAGC</t>
  </si>
  <si>
    <t>GCUUCUGGACUGCGAUGGGAGCACGGAACGUCGUGGCGCAAUUGGGUGGGGAAAGUCCUUAAAAGAGGGCCAUCACAGAAGC</t>
  </si>
  <si>
    <t>GCUUCUGGACUGCGAUGGGAGCACGAAACGUCGUGGCGCGAUUGGGUGGGGAAAGUCCUUAAAAGAGGGCCACCACGGAAGC</t>
  </si>
  <si>
    <t>GCUUCUGGACUGCGAUGGGGGCGCGAAACGUCGUGGCGCAAUUGGGUGGGGAAAGUCCUUAAAAGAGGGCCACCACAGAAGC</t>
  </si>
  <si>
    <t>GCUUCUGGACUGCGAUGGGAGCACGAAACGUCGUGGCGCAGUUGGGCGGGGAAAGUCCUUAAAAGAGGGCCACCACAGAAGC</t>
  </si>
  <si>
    <t>GCUUCUGGACUGCGAUGGGAGCACGGAACGUCGUGGCGCAGUUGGGUGGGGAAAGUCCUUAAAAGAGGGCCACCACAGAAGC</t>
  </si>
  <si>
    <t>GCUUCUGGACUGCGAUGGGAGCACGAAACAUCAUGGCGCAAUUGGGUGGGGAAAGUCCUUAAAAGAGGGCCACCACAGAAGC</t>
  </si>
  <si>
    <t>GCUUCUGGACUGCGAUGGGAGCACGAAACGUCGUGGCGCAGUUGGGUGGGGAAAGUCCUUAAAAGAGGGCCACUACAGAAGC</t>
  </si>
  <si>
    <t>GCUUCUGGACUGCGAUGGGAGCACGAAACGCCGUGGCGCAACUGGGUGGGGAAAGUCCUUAAAAGAGGGCCACCACAGAAGC</t>
  </si>
  <si>
    <t>Kd (nM)</t>
  </si>
  <si>
    <t>wt</t>
  </si>
  <si>
    <t>mean of difference</t>
  </si>
  <si>
    <t>stdev of difference</t>
  </si>
  <si>
    <t>Double Mutant</t>
  </si>
  <si>
    <t>Single Mutant1</t>
  </si>
  <si>
    <t>Single Mutant2</t>
  </si>
  <si>
    <t>First Mutation</t>
  </si>
  <si>
    <t>Second Mutation</t>
  </si>
  <si>
    <t>Measured Effect</t>
  </si>
  <si>
    <t>Predicted Effect</t>
  </si>
  <si>
    <t>Difference in measured and predicted effects</t>
  </si>
  <si>
    <t>&gt;mean + 2*stdev</t>
  </si>
  <si>
    <t>&lt;mean - 2*stdev</t>
  </si>
  <si>
    <t>Sequence (canonical GFP_Apt)</t>
  </si>
  <si>
    <t>*/ factor</t>
  </si>
  <si>
    <t>Sequence (GFP_Apt double mutants)</t>
  </si>
  <si>
    <t>Number of lanes with good fit</t>
  </si>
  <si>
    <t>Total number of clusters</t>
  </si>
  <si>
    <t>GCUUCUGGACUGCGAUGGGAGCACGAAACGUCGUGGCGCAAUUGGGUGGGGAAAGUCCUUAAAAGAGGGCCACCACAGAAGC</t>
  </si>
  <si>
    <t>Double mutants that have significantly higher affinity than predicted by the single mutant effects.</t>
  </si>
  <si>
    <t>Double mutant that has significantly lower affinity than predicted by the single mutant effects.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</si>
</sst>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42"/>
    <xf numFmtId="0" fontId="16" fillId="0" borderId="0" xfId="42" applyFont="1" applyAlignment="1">
      <alignment horizontal="center" vertical="center" wrapText="1"/>
    </xf>
    <xf numFmtId="0" fontId="16" fillId="0" borderId="0" xfId="42" applyFont="1" applyAlignment="1">
      <alignment horizontal="center" vertical="center"/>
    </xf>
    <xf numFmtId="0" fontId="19" fillId="0" borderId="0" xfId="42" applyFont="1" applyAlignment="1">
      <alignment horizontal="center" vertical="center" wrapText="1"/>
    </xf>
    <xf numFmtId="0" fontId="16" fillId="0" borderId="0" xfId="42" applyFont="1" applyBorder="1" applyAlignment="1">
      <alignment horizontal="center" vertical="center" wrapText="1"/>
    </xf>
    <xf numFmtId="0" fontId="20" fillId="33" borderId="0" xfId="42" applyFont="1" applyFill="1" applyAlignment="1">
      <alignment horizontal="center" vertical="center"/>
    </xf>
    <xf numFmtId="0" fontId="16" fillId="33" borderId="0" xfId="42" applyFont="1" applyFill="1" applyAlignment="1">
      <alignment horizontal="left" vertical="center"/>
    </xf>
    <xf numFmtId="164" fontId="20" fillId="33" borderId="0" xfId="42" applyNumberFormat="1" applyFont="1" applyFill="1" applyAlignment="1">
      <alignment horizontal="center" vertical="center"/>
    </xf>
    <xf numFmtId="0" fontId="0" fillId="35" borderId="0" xfId="0" applyFont="1" applyFill="1"/>
    <xf numFmtId="0" fontId="20" fillId="36" borderId="0" xfId="0" applyFont="1" applyFill="1" applyAlignment="1">
      <alignment horizontal="center" vertical="center"/>
    </xf>
    <xf numFmtId="0" fontId="20" fillId="36" borderId="0" xfId="0" applyFont="1" applyFill="1"/>
    <xf numFmtId="164" fontId="0" fillId="35" borderId="0" xfId="0" applyNumberFormat="1" applyFill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20" fillId="35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0" fillId="36" borderId="0" xfId="0" applyNumberFormat="1" applyFill="1" applyAlignment="1">
      <alignment horizontal="center" vertical="center"/>
    </xf>
    <xf numFmtId="0" fontId="19" fillId="0" borderId="0" xfId="42" applyFont="1" applyAlignment="1">
      <alignment horizontal="center" vertical="center" wrapText="1"/>
    </xf>
    <xf numFmtId="0" fontId="19" fillId="0" borderId="0" xfId="42" applyFont="1" applyAlignment="1">
      <alignment horizontal="center" vertical="center"/>
    </xf>
    <xf numFmtId="0" fontId="20" fillId="0" borderId="0" xfId="42" applyFont="1" applyAlignment="1">
      <alignment horizontal="center" vertical="center"/>
    </xf>
    <xf numFmtId="164" fontId="20" fillId="0" borderId="0" xfId="42" applyNumberFormat="1" applyFont="1" applyAlignment="1">
      <alignment horizontal="center" vertical="center"/>
    </xf>
    <xf numFmtId="0" fontId="16" fillId="34" borderId="0" xfId="42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9"/>
  <sheetViews>
    <sheetView tabSelected="1" topLeftCell="I1" workbookViewId="0">
      <selection activeCell="P2" sqref="P2"/>
    </sheetView>
  </sheetViews>
  <sheetFormatPr defaultRowHeight="15" x14ac:dyDescent="0.25"/>
  <cols>
    <col min="1" max="1" width="107.85546875" style="1" customWidth="1"/>
    <col min="2" max="3" width="9.140625" style="1"/>
    <col min="4" max="4" width="12.42578125" style="1" customWidth="1"/>
    <col min="5" max="5" width="11.7109375" style="1" customWidth="1"/>
    <col min="6" max="6" width="9.28515625" style="1" bestFit="1" customWidth="1"/>
    <col min="7" max="7" width="9.5703125" style="1" bestFit="1" customWidth="1"/>
    <col min="8" max="8" width="9.140625" style="1"/>
    <col min="9" max="9" width="10.7109375" style="1" customWidth="1"/>
    <col min="10" max="10" width="11.28515625" style="1" customWidth="1"/>
    <col min="11" max="13" width="9.140625" style="1"/>
    <col min="14" max="14" width="11.140625" style="1" customWidth="1"/>
    <col min="15" max="15" width="11" style="1" customWidth="1"/>
    <col min="16" max="18" width="9.140625" style="1"/>
    <col min="19" max="19" width="10.85546875" style="1" customWidth="1"/>
    <col min="20" max="20" width="11.140625" style="1" customWidth="1"/>
    <col min="21" max="21" width="9.140625" style="1"/>
    <col min="22" max="22" width="15.28515625" style="1" customWidth="1"/>
    <col min="23" max="16384" width="9.140625" style="1"/>
  </cols>
  <sheetData>
    <row r="1" spans="1:36" ht="45" x14ac:dyDescent="0.25">
      <c r="A1" s="20" t="s">
        <v>243</v>
      </c>
      <c r="D1" s="20" t="s">
        <v>246</v>
      </c>
      <c r="E1" s="20" t="s">
        <v>247</v>
      </c>
      <c r="F1" s="21" t="s">
        <v>229</v>
      </c>
      <c r="G1" s="21" t="s">
        <v>244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36" x14ac:dyDescent="0.2">
      <c r="A2" s="22" t="s">
        <v>248</v>
      </c>
      <c r="B2" s="18" t="s">
        <v>230</v>
      </c>
      <c r="D2" s="22">
        <v>3</v>
      </c>
      <c r="E2" s="22">
        <v>8724796</v>
      </c>
      <c r="F2" s="23">
        <v>4.2688715106755506</v>
      </c>
      <c r="G2" s="23">
        <v>1.1072340922918302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9">
        <f>AVERAGE(V7:V189)</f>
        <v>0.14798680066552264</v>
      </c>
      <c r="W2" s="8" t="s">
        <v>231</v>
      </c>
      <c r="X2" s="7"/>
      <c r="Y2" s="2"/>
    </row>
    <row r="3" spans="1:3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9">
        <f>STDEV(V7:V189)</f>
        <v>0.56843091264092216</v>
      </c>
      <c r="W3" s="8" t="s">
        <v>232</v>
      </c>
      <c r="X3" s="7"/>
      <c r="Y3" s="2"/>
    </row>
    <row r="5" spans="1:36" x14ac:dyDescent="0.25">
      <c r="A5" s="4"/>
      <c r="B5" s="24" t="s">
        <v>233</v>
      </c>
      <c r="C5" s="24"/>
      <c r="D5" s="24"/>
      <c r="E5" s="24"/>
      <c r="F5" s="24"/>
      <c r="G5" s="24"/>
      <c r="H5" s="4"/>
      <c r="I5" s="24" t="s">
        <v>234</v>
      </c>
      <c r="J5" s="24"/>
      <c r="K5" s="24"/>
      <c r="L5" s="24"/>
      <c r="M5" s="4"/>
      <c r="N5" s="24" t="s">
        <v>235</v>
      </c>
      <c r="O5" s="24"/>
      <c r="P5" s="24"/>
      <c r="Q5" s="24"/>
      <c r="R5" s="4"/>
      <c r="S5" s="4"/>
      <c r="T5" s="4"/>
      <c r="U5" s="4"/>
      <c r="V5" s="4"/>
      <c r="W5" s="4"/>
      <c r="X5" s="4"/>
      <c r="Y5" s="4"/>
    </row>
    <row r="6" spans="1:36" ht="90" x14ac:dyDescent="0.25">
      <c r="A6" s="5" t="s">
        <v>245</v>
      </c>
      <c r="B6" s="3" t="s">
        <v>236</v>
      </c>
      <c r="C6" s="3" t="s">
        <v>237</v>
      </c>
      <c r="D6" s="20" t="s">
        <v>246</v>
      </c>
      <c r="E6" s="20" t="s">
        <v>247</v>
      </c>
      <c r="F6" s="21" t="s">
        <v>229</v>
      </c>
      <c r="G6" s="21" t="s">
        <v>244</v>
      </c>
      <c r="H6" s="3"/>
      <c r="I6" s="20" t="s">
        <v>246</v>
      </c>
      <c r="J6" s="20" t="s">
        <v>247</v>
      </c>
      <c r="K6" s="21" t="s">
        <v>229</v>
      </c>
      <c r="L6" s="21" t="s">
        <v>244</v>
      </c>
      <c r="M6" s="3"/>
      <c r="N6" s="20" t="s">
        <v>246</v>
      </c>
      <c r="O6" s="20" t="s">
        <v>247</v>
      </c>
      <c r="P6" s="21" t="s">
        <v>229</v>
      </c>
      <c r="Q6" s="21" t="s">
        <v>244</v>
      </c>
      <c r="R6" s="3"/>
      <c r="S6" s="5" t="s">
        <v>238</v>
      </c>
      <c r="T6" s="5" t="s">
        <v>239</v>
      </c>
      <c r="U6" s="5"/>
      <c r="V6" s="5" t="s">
        <v>240</v>
      </c>
      <c r="W6" s="6"/>
      <c r="X6" s="5" t="s">
        <v>241</v>
      </c>
      <c r="Y6" s="5" t="s">
        <v>242</v>
      </c>
    </row>
    <row r="7" spans="1:36" x14ac:dyDescent="0.25">
      <c r="A7" s="14" t="s">
        <v>35</v>
      </c>
      <c r="B7" s="14" t="s">
        <v>36</v>
      </c>
      <c r="C7" s="14" t="s">
        <v>30</v>
      </c>
      <c r="D7" s="14">
        <v>2</v>
      </c>
      <c r="E7" s="14">
        <v>29</v>
      </c>
      <c r="F7" s="13">
        <v>0.12805553377010243</v>
      </c>
      <c r="G7" s="13">
        <v>1.9750238968818921</v>
      </c>
      <c r="H7" s="14"/>
      <c r="I7" s="14">
        <v>3</v>
      </c>
      <c r="J7" s="14">
        <v>16992</v>
      </c>
      <c r="K7" s="13">
        <v>8.405289637858349</v>
      </c>
      <c r="L7" s="13">
        <v>1.7796188689800228</v>
      </c>
      <c r="M7" s="14"/>
      <c r="N7" s="14">
        <v>3</v>
      </c>
      <c r="O7" s="14">
        <v>22153</v>
      </c>
      <c r="P7" s="13">
        <v>6.2671680850847586</v>
      </c>
      <c r="Q7" s="13">
        <v>1.6889087978664499</v>
      </c>
      <c r="R7" s="14"/>
      <c r="S7" s="13">
        <f t="shared" ref="S7:S13" si="0">LOG(F7/$F$2)</f>
        <v>-1.5229147323760002</v>
      </c>
      <c r="T7" s="13">
        <f t="shared" ref="T7:T13" si="1">LOG(K7/$F$2)+LOG(P7/$F$2)</f>
        <v>0.46099785976700014</v>
      </c>
      <c r="U7" s="13"/>
      <c r="V7" s="13">
        <f t="shared" ref="V7:V13" si="2">T7-S7</f>
        <v>1.9839125921430003</v>
      </c>
      <c r="W7" s="14"/>
      <c r="X7" s="14">
        <f t="shared" ref="X7:X13" si="3">IF(V7&gt;$V$2+2*$V$3,1,0)</f>
        <v>1</v>
      </c>
      <c r="Y7" s="14">
        <f t="shared" ref="Y7:Y13" si="4">IF(V7&lt;$V$2-2*$V$3,1,0)</f>
        <v>0</v>
      </c>
      <c r="AA7" s="10" t="s">
        <v>249</v>
      </c>
      <c r="AB7" s="16"/>
      <c r="AC7" s="16"/>
      <c r="AD7" s="16"/>
      <c r="AE7" s="16"/>
      <c r="AF7" s="16"/>
      <c r="AG7" s="16"/>
      <c r="AH7" s="14"/>
      <c r="AI7" s="14"/>
      <c r="AJ7" s="14"/>
    </row>
    <row r="8" spans="1:36" x14ac:dyDescent="0.25">
      <c r="A8" s="14" t="s">
        <v>38</v>
      </c>
      <c r="B8" s="14" t="s">
        <v>39</v>
      </c>
      <c r="C8" s="14" t="s">
        <v>40</v>
      </c>
      <c r="D8" s="14">
        <v>2</v>
      </c>
      <c r="E8" s="14">
        <v>51</v>
      </c>
      <c r="F8" s="13">
        <v>1.2262234500194185</v>
      </c>
      <c r="G8" s="13">
        <v>1.9476474637142038</v>
      </c>
      <c r="H8" s="14"/>
      <c r="I8" s="14">
        <v>3</v>
      </c>
      <c r="J8" s="14">
        <v>20657</v>
      </c>
      <c r="K8" s="13">
        <v>5.8727288804139892</v>
      </c>
      <c r="L8" s="13">
        <v>1.2337120029553774</v>
      </c>
      <c r="M8" s="14"/>
      <c r="N8" s="14">
        <v>3</v>
      </c>
      <c r="O8" s="14">
        <v>25536</v>
      </c>
      <c r="P8" s="13">
        <v>24.205689826711868</v>
      </c>
      <c r="Q8" s="13">
        <v>1.5810819361895161</v>
      </c>
      <c r="R8" s="14"/>
      <c r="S8" s="13">
        <f t="shared" si="0"/>
        <v>-0.54174346589410005</v>
      </c>
      <c r="T8" s="13">
        <f t="shared" si="1"/>
        <v>0.89213124940900002</v>
      </c>
      <c r="U8" s="13"/>
      <c r="V8" s="13">
        <f t="shared" si="2"/>
        <v>1.4338747153031002</v>
      </c>
      <c r="W8" s="14"/>
      <c r="X8" s="14">
        <f t="shared" si="3"/>
        <v>1</v>
      </c>
      <c r="Y8" s="14">
        <f t="shared" si="4"/>
        <v>0</v>
      </c>
    </row>
    <row r="9" spans="1:36" x14ac:dyDescent="0.25">
      <c r="A9" s="14" t="s">
        <v>79</v>
      </c>
      <c r="B9" s="14" t="s">
        <v>68</v>
      </c>
      <c r="C9" s="14" t="s">
        <v>32</v>
      </c>
      <c r="D9" s="14">
        <v>2</v>
      </c>
      <c r="E9" s="14">
        <v>46</v>
      </c>
      <c r="F9" s="13">
        <v>0.8415025389407117</v>
      </c>
      <c r="G9" s="13">
        <v>4.2149751807569347</v>
      </c>
      <c r="H9" s="14"/>
      <c r="I9" s="14">
        <v>2</v>
      </c>
      <c r="J9" s="14">
        <v>17497</v>
      </c>
      <c r="K9" s="13">
        <v>16.597820692466744</v>
      </c>
      <c r="L9" s="13">
        <v>2.200287221301835</v>
      </c>
      <c r="M9" s="14"/>
      <c r="N9" s="14">
        <v>3</v>
      </c>
      <c r="O9" s="14">
        <v>21344</v>
      </c>
      <c r="P9" s="13">
        <v>4.768737992495323</v>
      </c>
      <c r="Q9" s="13">
        <v>1.1331514270679637</v>
      </c>
      <c r="R9" s="14"/>
      <c r="S9" s="13">
        <f t="shared" si="0"/>
        <v>-0.70525765246790006</v>
      </c>
      <c r="T9" s="13">
        <f t="shared" si="1"/>
        <v>0.6378283640950001</v>
      </c>
      <c r="U9" s="13"/>
      <c r="V9" s="13">
        <f t="shared" si="2"/>
        <v>1.3430860165629002</v>
      </c>
      <c r="W9" s="14"/>
      <c r="X9" s="14">
        <f t="shared" si="3"/>
        <v>1</v>
      </c>
      <c r="Y9" s="14">
        <f t="shared" si="4"/>
        <v>0</v>
      </c>
    </row>
    <row r="10" spans="1:36" x14ac:dyDescent="0.25">
      <c r="A10" s="14" t="s">
        <v>112</v>
      </c>
      <c r="B10" s="14" t="s">
        <v>51</v>
      </c>
      <c r="C10" s="14" t="s">
        <v>25</v>
      </c>
      <c r="D10" s="14">
        <v>3</v>
      </c>
      <c r="E10" s="14">
        <v>80</v>
      </c>
      <c r="F10" s="13">
        <v>8.8856486336157517E-2</v>
      </c>
      <c r="G10" s="13">
        <v>63.539167668991418</v>
      </c>
      <c r="H10" s="14"/>
      <c r="I10" s="14">
        <v>3</v>
      </c>
      <c r="J10" s="14">
        <v>18788</v>
      </c>
      <c r="K10" s="13">
        <v>4.2223613479842355</v>
      </c>
      <c r="L10" s="13">
        <v>1.1588035476327261</v>
      </c>
      <c r="M10" s="14"/>
      <c r="N10" s="14">
        <v>3</v>
      </c>
      <c r="O10" s="14">
        <v>30548</v>
      </c>
      <c r="P10" s="13">
        <v>4.5469413058503338</v>
      </c>
      <c r="Q10" s="13">
        <v>1.1128077624315069</v>
      </c>
      <c r="R10" s="14"/>
      <c r="S10" s="13">
        <f t="shared" si="0"/>
        <v>-1.6816239472340002</v>
      </c>
      <c r="T10" s="13">
        <f t="shared" si="1"/>
        <v>2.2648579235999899E-2</v>
      </c>
      <c r="U10" s="13"/>
      <c r="V10" s="13">
        <f t="shared" si="2"/>
        <v>1.70427252647</v>
      </c>
      <c r="W10" s="14"/>
      <c r="X10" s="14">
        <f t="shared" si="3"/>
        <v>1</v>
      </c>
      <c r="Y10" s="14">
        <f t="shared" si="4"/>
        <v>0</v>
      </c>
    </row>
    <row r="11" spans="1:36" x14ac:dyDescent="0.25">
      <c r="A11" s="14" t="s">
        <v>194</v>
      </c>
      <c r="B11" s="14" t="s">
        <v>82</v>
      </c>
      <c r="C11" s="14" t="s">
        <v>30</v>
      </c>
      <c r="D11" s="14">
        <v>2</v>
      </c>
      <c r="E11" s="14">
        <v>41</v>
      </c>
      <c r="F11" s="13">
        <v>0.15593124260145336</v>
      </c>
      <c r="G11" s="13">
        <v>79.047381686212006</v>
      </c>
      <c r="H11" s="14"/>
      <c r="I11" s="14">
        <v>3</v>
      </c>
      <c r="J11" s="14">
        <v>24421</v>
      </c>
      <c r="K11" s="13">
        <v>8.0981863956853939</v>
      </c>
      <c r="L11" s="13">
        <v>1.1941946267615993</v>
      </c>
      <c r="M11" s="14"/>
      <c r="N11" s="14">
        <v>3</v>
      </c>
      <c r="O11" s="14">
        <v>22153</v>
      </c>
      <c r="P11" s="13">
        <v>6.2671680850847586</v>
      </c>
      <c r="Q11" s="13">
        <v>1.6889087978664499</v>
      </c>
      <c r="R11" s="14"/>
      <c r="S11" s="13">
        <f t="shared" si="0"/>
        <v>-1.4373799433580001</v>
      </c>
      <c r="T11" s="13">
        <f t="shared" si="1"/>
        <v>0.44483294507000004</v>
      </c>
      <c r="U11" s="13"/>
      <c r="V11" s="13">
        <f t="shared" si="2"/>
        <v>1.8822128884280001</v>
      </c>
      <c r="W11" s="14"/>
      <c r="X11" s="14">
        <f t="shared" si="3"/>
        <v>1</v>
      </c>
      <c r="Y11" s="14">
        <f t="shared" si="4"/>
        <v>0</v>
      </c>
    </row>
    <row r="12" spans="1:36" x14ac:dyDescent="0.25">
      <c r="A12" s="14" t="s">
        <v>210</v>
      </c>
      <c r="B12" s="14" t="s">
        <v>2</v>
      </c>
      <c r="C12" s="14" t="s">
        <v>55</v>
      </c>
      <c r="D12" s="14">
        <v>2</v>
      </c>
      <c r="E12" s="14">
        <v>28</v>
      </c>
      <c r="F12" s="13">
        <v>4.2647671087336079E-4</v>
      </c>
      <c r="G12" s="13">
        <v>818.52523614464906</v>
      </c>
      <c r="H12" s="14"/>
      <c r="I12" s="14">
        <v>3</v>
      </c>
      <c r="J12" s="14">
        <v>17227</v>
      </c>
      <c r="K12" s="13">
        <v>4.2646699035754949</v>
      </c>
      <c r="L12" s="13">
        <v>1.1160994999380303</v>
      </c>
      <c r="M12" s="14"/>
      <c r="N12" s="14">
        <v>3</v>
      </c>
      <c r="O12" s="14">
        <v>18673</v>
      </c>
      <c r="P12" s="13">
        <v>11.243691432502912</v>
      </c>
      <c r="Q12" s="13">
        <v>1.6992104353600035</v>
      </c>
      <c r="R12" s="14"/>
      <c r="S12" s="13">
        <f t="shared" si="0"/>
        <v>-4.0004177630040001</v>
      </c>
      <c r="T12" s="13">
        <f t="shared" si="1"/>
        <v>0.42016817355600011</v>
      </c>
      <c r="U12" s="13"/>
      <c r="V12" s="13">
        <f t="shared" si="2"/>
        <v>4.4205859365600002</v>
      </c>
      <c r="W12" s="14"/>
      <c r="X12" s="14">
        <f t="shared" si="3"/>
        <v>1</v>
      </c>
      <c r="Y12" s="14">
        <f t="shared" si="4"/>
        <v>0</v>
      </c>
    </row>
    <row r="13" spans="1:36" x14ac:dyDescent="0.25">
      <c r="A13" s="14" t="s">
        <v>219</v>
      </c>
      <c r="B13" s="14" t="s">
        <v>16</v>
      </c>
      <c r="C13" s="14" t="s">
        <v>8</v>
      </c>
      <c r="D13" s="14">
        <v>2</v>
      </c>
      <c r="E13" s="14">
        <v>65</v>
      </c>
      <c r="F13" s="13">
        <v>0.44615073986188886</v>
      </c>
      <c r="G13" s="13">
        <v>25.637039258442812</v>
      </c>
      <c r="H13" s="14"/>
      <c r="I13" s="14">
        <v>3</v>
      </c>
      <c r="J13" s="14">
        <v>52499</v>
      </c>
      <c r="K13" s="13">
        <v>8.2839335543334656</v>
      </c>
      <c r="L13" s="13">
        <v>1.4045360764708348</v>
      </c>
      <c r="M13" s="14"/>
      <c r="N13" s="14">
        <v>3</v>
      </c>
      <c r="O13" s="14">
        <v>18541</v>
      </c>
      <c r="P13" s="13">
        <v>9.5770066675798695</v>
      </c>
      <c r="Q13" s="13">
        <v>1.4870709163929794</v>
      </c>
      <c r="R13" s="14"/>
      <c r="S13" s="13">
        <f t="shared" si="0"/>
        <v>-0.9808314655910001</v>
      </c>
      <c r="T13" s="13">
        <f t="shared" si="1"/>
        <v>0.63884023029800008</v>
      </c>
      <c r="U13" s="13"/>
      <c r="V13" s="13">
        <f t="shared" si="2"/>
        <v>1.6196716958890001</v>
      </c>
      <c r="W13" s="14"/>
      <c r="X13" s="14">
        <f t="shared" si="3"/>
        <v>1</v>
      </c>
      <c r="Y13" s="14">
        <f t="shared" si="4"/>
        <v>0</v>
      </c>
    </row>
    <row r="14" spans="1:36" x14ac:dyDescent="0.25">
      <c r="F14" s="17"/>
      <c r="G14" s="17"/>
      <c r="K14" s="17"/>
      <c r="L14" s="17"/>
      <c r="P14" s="17"/>
      <c r="Q14" s="17"/>
      <c r="S14" s="17"/>
      <c r="T14" s="17"/>
      <c r="U14" s="17"/>
      <c r="V14" s="17"/>
    </row>
    <row r="15" spans="1:36" x14ac:dyDescent="0.25">
      <c r="A15" s="15" t="s">
        <v>204</v>
      </c>
      <c r="B15" s="15" t="s">
        <v>40</v>
      </c>
      <c r="C15" s="15" t="s">
        <v>17</v>
      </c>
      <c r="D15" s="15">
        <v>2</v>
      </c>
      <c r="E15" s="15">
        <v>31</v>
      </c>
      <c r="F15" s="19">
        <v>68.240563631434213</v>
      </c>
      <c r="G15" s="19">
        <v>1.6289797578368959</v>
      </c>
      <c r="H15" s="15"/>
      <c r="I15" s="15">
        <v>3</v>
      </c>
      <c r="J15" s="15">
        <v>25536</v>
      </c>
      <c r="K15" s="19">
        <v>24.205689826711868</v>
      </c>
      <c r="L15" s="19">
        <v>1.5810819361895161</v>
      </c>
      <c r="M15" s="15"/>
      <c r="N15" s="15">
        <v>3</v>
      </c>
      <c r="O15" s="15">
        <v>12921</v>
      </c>
      <c r="P15" s="19">
        <v>1.207145266872518</v>
      </c>
      <c r="Q15" s="19">
        <v>1.02622754033596</v>
      </c>
      <c r="R15" s="15"/>
      <c r="S15" s="19">
        <f>LOG(F15/$F$2)</f>
        <v>1.2037295221060003</v>
      </c>
      <c r="T15" s="19">
        <f>LOG(K15/$F$2)+LOG(P15/$F$2)</f>
        <v>0.20505083356639997</v>
      </c>
      <c r="U15" s="19"/>
      <c r="V15" s="19">
        <f>T15-S15</f>
        <v>-0.99867868853960029</v>
      </c>
      <c r="W15" s="15"/>
      <c r="X15" s="15">
        <f>IF(V15&gt;$V$2+2*$V$3,1,0)</f>
        <v>0</v>
      </c>
      <c r="Y15" s="15">
        <f>IF(V15&lt;$V$2-2*$V$3,1,0)</f>
        <v>1</v>
      </c>
      <c r="AA15" s="12" t="s">
        <v>250</v>
      </c>
      <c r="AB15" s="11"/>
      <c r="AC15" s="11"/>
      <c r="AD15" s="11"/>
      <c r="AE15" s="11"/>
      <c r="AF15" s="11"/>
      <c r="AG15" s="11"/>
      <c r="AH15" s="11"/>
      <c r="AI15" s="15"/>
      <c r="AJ15" s="15"/>
    </row>
    <row r="16" spans="1:36" x14ac:dyDescent="0.25">
      <c r="F16" s="17"/>
      <c r="G16" s="17"/>
      <c r="K16" s="17"/>
      <c r="L16" s="17"/>
      <c r="P16" s="17"/>
      <c r="Q16" s="17"/>
      <c r="S16" s="17"/>
      <c r="T16" s="17"/>
      <c r="U16" s="17"/>
      <c r="V16" s="17"/>
    </row>
    <row r="17" spans="1:25" x14ac:dyDescent="0.25">
      <c r="A17" s="1" t="s">
        <v>76</v>
      </c>
      <c r="B17" s="1" t="s">
        <v>1</v>
      </c>
      <c r="C17" s="1" t="s">
        <v>17</v>
      </c>
      <c r="D17" s="1">
        <v>3</v>
      </c>
      <c r="E17" s="1">
        <v>47</v>
      </c>
      <c r="F17" s="17">
        <v>0.55041863025819959</v>
      </c>
      <c r="G17" s="17">
        <v>1.3205519539529451</v>
      </c>
      <c r="I17" s="1">
        <v>3</v>
      </c>
      <c r="J17" s="1">
        <v>22595</v>
      </c>
      <c r="K17" s="17">
        <v>4.2790839634577633</v>
      </c>
      <c r="L17" s="17">
        <v>1.0051177389917367</v>
      </c>
      <c r="N17" s="1">
        <v>3</v>
      </c>
      <c r="O17" s="1">
        <v>12921</v>
      </c>
      <c r="P17" s="17">
        <v>1.207145266872518</v>
      </c>
      <c r="Q17" s="17">
        <v>1.02622754033596</v>
      </c>
      <c r="S17" s="17">
        <f t="shared" ref="S17:S48" si="5">LOG(F17/$F$2)</f>
        <v>-0.88961995788400006</v>
      </c>
      <c r="T17" s="17">
        <f t="shared" ref="T17:T48" si="6">LOG(K17/$F$2)+LOG(P17/$F$2)</f>
        <v>-0.54751582212360006</v>
      </c>
      <c r="U17" s="17"/>
      <c r="V17" s="17">
        <f t="shared" ref="V17:V48" si="7">T17-S17</f>
        <v>0.3421041357604</v>
      </c>
      <c r="X17" s="1">
        <f t="shared" ref="X17:X48" si="8">IF(V17&gt;$V$2+2*$V$3,1,0)</f>
        <v>0</v>
      </c>
      <c r="Y17" s="1">
        <f t="shared" ref="Y17:Y48" si="9">IF(V17&lt;$V$2-2*$V$3,1,0)</f>
        <v>0</v>
      </c>
    </row>
    <row r="18" spans="1:25" x14ac:dyDescent="0.25">
      <c r="A18" s="1" t="s">
        <v>199</v>
      </c>
      <c r="B18" s="1" t="s">
        <v>34</v>
      </c>
      <c r="C18" s="1" t="s">
        <v>59</v>
      </c>
      <c r="D18" s="1">
        <v>2</v>
      </c>
      <c r="E18" s="1">
        <v>28</v>
      </c>
      <c r="F18" s="17">
        <v>0.85605052636201528</v>
      </c>
      <c r="G18" s="17">
        <v>3.9191634962135535</v>
      </c>
      <c r="I18" s="1">
        <v>3</v>
      </c>
      <c r="J18" s="1">
        <v>17317</v>
      </c>
      <c r="K18" s="17">
        <v>4.3670088101955153</v>
      </c>
      <c r="L18" s="17">
        <v>1.1075845879044375</v>
      </c>
      <c r="N18" s="1">
        <v>3</v>
      </c>
      <c r="O18" s="1">
        <v>19555</v>
      </c>
      <c r="P18" s="17">
        <v>6.5864154133685986</v>
      </c>
      <c r="Q18" s="17">
        <v>1.1986828402896919</v>
      </c>
      <c r="S18" s="17">
        <f t="shared" si="5"/>
        <v>-0.69781368447350012</v>
      </c>
      <c r="T18" s="17">
        <f t="shared" si="6"/>
        <v>0.19820702058900003</v>
      </c>
      <c r="U18" s="17"/>
      <c r="V18" s="17">
        <f t="shared" si="7"/>
        <v>0.8960207050625002</v>
      </c>
      <c r="X18" s="1">
        <f t="shared" si="8"/>
        <v>0</v>
      </c>
      <c r="Y18" s="1">
        <f t="shared" si="9"/>
        <v>0</v>
      </c>
    </row>
    <row r="19" spans="1:25" x14ac:dyDescent="0.25">
      <c r="A19" s="1" t="s">
        <v>48</v>
      </c>
      <c r="B19" s="1" t="s">
        <v>49</v>
      </c>
      <c r="C19" s="1" t="s">
        <v>17</v>
      </c>
      <c r="D19" s="1">
        <v>2</v>
      </c>
      <c r="E19" s="1">
        <v>25</v>
      </c>
      <c r="F19" s="17">
        <v>0.9418685474090851</v>
      </c>
      <c r="G19" s="17">
        <v>1.5157392448507729</v>
      </c>
      <c r="I19" s="1">
        <v>3</v>
      </c>
      <c r="J19" s="1">
        <v>18730</v>
      </c>
      <c r="K19" s="17">
        <v>4.5319159326731002</v>
      </c>
      <c r="L19" s="17">
        <v>1.2048989508519177</v>
      </c>
      <c r="N19" s="1">
        <v>3</v>
      </c>
      <c r="O19" s="1">
        <v>12921</v>
      </c>
      <c r="P19" s="17">
        <v>1.207145266872518</v>
      </c>
      <c r="Q19" s="17">
        <v>1.02622754033596</v>
      </c>
      <c r="S19" s="17">
        <f t="shared" si="5"/>
        <v>-0.65632278872720007</v>
      </c>
      <c r="T19" s="17">
        <f t="shared" si="6"/>
        <v>-0.5225847852676001</v>
      </c>
      <c r="U19" s="17"/>
      <c r="V19" s="17">
        <f t="shared" si="7"/>
        <v>0.13373800345959996</v>
      </c>
      <c r="X19" s="1">
        <f t="shared" si="8"/>
        <v>0</v>
      </c>
      <c r="Y19" s="1">
        <f t="shared" si="9"/>
        <v>0</v>
      </c>
    </row>
    <row r="20" spans="1:25" x14ac:dyDescent="0.25">
      <c r="A20" s="1" t="s">
        <v>98</v>
      </c>
      <c r="B20" s="1" t="s">
        <v>17</v>
      </c>
      <c r="C20" s="1" t="s">
        <v>59</v>
      </c>
      <c r="D20" s="1">
        <v>2</v>
      </c>
      <c r="E20" s="1">
        <v>28</v>
      </c>
      <c r="F20" s="17">
        <v>0.97560621123060953</v>
      </c>
      <c r="G20" s="17">
        <v>1.7062475229737228</v>
      </c>
      <c r="I20" s="1">
        <v>3</v>
      </c>
      <c r="J20" s="1">
        <v>12921</v>
      </c>
      <c r="K20" s="17">
        <v>1.207145266872518</v>
      </c>
      <c r="L20" s="17">
        <v>1.02622754033596</v>
      </c>
      <c r="N20" s="1">
        <v>3</v>
      </c>
      <c r="O20" s="1">
        <v>19555</v>
      </c>
      <c r="P20" s="17">
        <v>6.5864154133685986</v>
      </c>
      <c r="Q20" s="17">
        <v>1.1986828402896919</v>
      </c>
      <c r="S20" s="17">
        <f t="shared" si="5"/>
        <v>-0.64103852651269999</v>
      </c>
      <c r="T20" s="17">
        <f t="shared" si="6"/>
        <v>-0.36021751161360005</v>
      </c>
      <c r="U20" s="17"/>
      <c r="V20" s="17">
        <f t="shared" si="7"/>
        <v>0.28082101489909994</v>
      </c>
      <c r="X20" s="1">
        <f t="shared" si="8"/>
        <v>0</v>
      </c>
      <c r="Y20" s="1">
        <f t="shared" si="9"/>
        <v>0</v>
      </c>
    </row>
    <row r="21" spans="1:25" x14ac:dyDescent="0.25">
      <c r="A21" s="1" t="s">
        <v>71</v>
      </c>
      <c r="B21" s="1" t="s">
        <v>51</v>
      </c>
      <c r="C21" s="1" t="s">
        <v>19</v>
      </c>
      <c r="D21" s="1">
        <v>2</v>
      </c>
      <c r="E21" s="1">
        <v>40</v>
      </c>
      <c r="F21" s="17">
        <v>0.99711111377611428</v>
      </c>
      <c r="G21" s="17">
        <v>4.7770489227268822</v>
      </c>
      <c r="I21" s="1">
        <v>3</v>
      </c>
      <c r="J21" s="1">
        <v>18788</v>
      </c>
      <c r="K21" s="17">
        <v>4.2223613479842355</v>
      </c>
      <c r="L21" s="17">
        <v>1.1588035476327261</v>
      </c>
      <c r="N21" s="1">
        <v>3</v>
      </c>
      <c r="O21" s="1">
        <v>19428</v>
      </c>
      <c r="P21" s="17">
        <v>7.2288672778057119</v>
      </c>
      <c r="Q21" s="17">
        <v>1.5069718044642306</v>
      </c>
      <c r="S21" s="17">
        <f t="shared" si="5"/>
        <v>-0.63156952619552009</v>
      </c>
      <c r="T21" s="17">
        <f t="shared" si="6"/>
        <v>0.22399948224299987</v>
      </c>
      <c r="U21" s="17"/>
      <c r="V21" s="17">
        <f t="shared" si="7"/>
        <v>0.85556900843851991</v>
      </c>
      <c r="X21" s="1">
        <f t="shared" si="8"/>
        <v>0</v>
      </c>
      <c r="Y21" s="1">
        <f t="shared" si="9"/>
        <v>0</v>
      </c>
    </row>
    <row r="22" spans="1:25" x14ac:dyDescent="0.25">
      <c r="A22" s="1" t="s">
        <v>214</v>
      </c>
      <c r="B22" s="1" t="s">
        <v>96</v>
      </c>
      <c r="C22" s="1" t="s">
        <v>30</v>
      </c>
      <c r="D22" s="1">
        <v>2</v>
      </c>
      <c r="E22" s="1">
        <v>31</v>
      </c>
      <c r="F22" s="17">
        <v>1.0533475009120203</v>
      </c>
      <c r="G22" s="17">
        <v>2.1022062470185849</v>
      </c>
      <c r="I22" s="1">
        <v>3</v>
      </c>
      <c r="J22" s="1">
        <v>15106</v>
      </c>
      <c r="K22" s="17">
        <v>6.7248651622667559</v>
      </c>
      <c r="L22" s="17">
        <v>1.2309911214222238</v>
      </c>
      <c r="N22" s="1">
        <v>3</v>
      </c>
      <c r="O22" s="1">
        <v>22153</v>
      </c>
      <c r="P22" s="17">
        <v>6.2671680850847586</v>
      </c>
      <c r="Q22" s="17">
        <v>1.6889087978664499</v>
      </c>
      <c r="S22" s="17">
        <f t="shared" si="5"/>
        <v>-0.60774141389260006</v>
      </c>
      <c r="T22" s="17">
        <f t="shared" si="6"/>
        <v>0.36412875726799998</v>
      </c>
      <c r="U22" s="17"/>
      <c r="V22" s="17">
        <f t="shared" si="7"/>
        <v>0.97187017116060004</v>
      </c>
      <c r="X22" s="1">
        <f t="shared" si="8"/>
        <v>0</v>
      </c>
      <c r="Y22" s="1">
        <f t="shared" si="9"/>
        <v>0</v>
      </c>
    </row>
    <row r="23" spans="1:25" x14ac:dyDescent="0.25">
      <c r="A23" s="1" t="s">
        <v>146</v>
      </c>
      <c r="B23" s="1" t="s">
        <v>25</v>
      </c>
      <c r="C23" s="1" t="s">
        <v>82</v>
      </c>
      <c r="D23" s="1">
        <v>2</v>
      </c>
      <c r="E23" s="1">
        <v>41</v>
      </c>
      <c r="F23" s="17">
        <v>1.0839856349097265</v>
      </c>
      <c r="G23" s="17">
        <v>1.7602945566149437</v>
      </c>
      <c r="I23" s="1">
        <v>3</v>
      </c>
      <c r="J23" s="1">
        <v>30548</v>
      </c>
      <c r="K23" s="17">
        <v>4.5469413058503338</v>
      </c>
      <c r="L23" s="17">
        <v>1.1128077624315069</v>
      </c>
      <c r="N23" s="1">
        <v>3</v>
      </c>
      <c r="O23" s="1">
        <v>24421</v>
      </c>
      <c r="P23" s="17">
        <v>8.0981863956853939</v>
      </c>
      <c r="Q23" s="17">
        <v>1.1941946267615993</v>
      </c>
      <c r="S23" s="17">
        <f t="shared" si="5"/>
        <v>-0.59528955618910007</v>
      </c>
      <c r="T23" s="17">
        <f t="shared" si="6"/>
        <v>0.305480950616</v>
      </c>
      <c r="U23" s="17"/>
      <c r="V23" s="17">
        <f t="shared" si="7"/>
        <v>0.90077050680510007</v>
      </c>
      <c r="X23" s="1">
        <f t="shared" si="8"/>
        <v>0</v>
      </c>
      <c r="Y23" s="1">
        <f t="shared" si="9"/>
        <v>0</v>
      </c>
    </row>
    <row r="24" spans="1:25" x14ac:dyDescent="0.25">
      <c r="A24" s="1" t="s">
        <v>216</v>
      </c>
      <c r="B24" s="1" t="s">
        <v>91</v>
      </c>
      <c r="C24" s="1" t="s">
        <v>17</v>
      </c>
      <c r="D24" s="1">
        <v>2</v>
      </c>
      <c r="E24" s="1">
        <v>28</v>
      </c>
      <c r="F24" s="17">
        <v>1.1410722789106604</v>
      </c>
      <c r="G24" s="17">
        <v>1.0913559185828032</v>
      </c>
      <c r="I24" s="1">
        <v>3</v>
      </c>
      <c r="J24" s="1">
        <v>23813</v>
      </c>
      <c r="K24" s="17">
        <v>4.3063943964797575</v>
      </c>
      <c r="L24" s="17">
        <v>1.1506633516738825</v>
      </c>
      <c r="N24" s="1">
        <v>3</v>
      </c>
      <c r="O24" s="1">
        <v>12921</v>
      </c>
      <c r="P24" s="17">
        <v>1.207145266872518</v>
      </c>
      <c r="Q24" s="17">
        <v>1.02622754033596</v>
      </c>
      <c r="S24" s="17">
        <f t="shared" si="5"/>
        <v>-0.57299992832080004</v>
      </c>
      <c r="T24" s="17">
        <f t="shared" si="6"/>
        <v>-0.54475282864360008</v>
      </c>
      <c r="U24" s="17"/>
      <c r="V24" s="17">
        <f t="shared" si="7"/>
        <v>2.8247099677199961E-2</v>
      </c>
      <c r="X24" s="1">
        <f t="shared" si="8"/>
        <v>0</v>
      </c>
      <c r="Y24" s="1">
        <f t="shared" si="9"/>
        <v>0</v>
      </c>
    </row>
    <row r="25" spans="1:25" x14ac:dyDescent="0.25">
      <c r="A25" s="1" t="s">
        <v>201</v>
      </c>
      <c r="B25" s="1" t="s">
        <v>25</v>
      </c>
      <c r="C25" s="1" t="s">
        <v>17</v>
      </c>
      <c r="D25" s="1">
        <v>2</v>
      </c>
      <c r="E25" s="1">
        <v>29</v>
      </c>
      <c r="F25" s="17">
        <v>1.276254541952534</v>
      </c>
      <c r="G25" s="17">
        <v>1.237606382972652</v>
      </c>
      <c r="I25" s="1">
        <v>3</v>
      </c>
      <c r="J25" s="1">
        <v>30548</v>
      </c>
      <c r="K25" s="17">
        <v>4.5469413058503338</v>
      </c>
      <c r="L25" s="17">
        <v>1.1128077624315069</v>
      </c>
      <c r="N25" s="1">
        <v>3</v>
      </c>
      <c r="O25" s="1">
        <v>12921</v>
      </c>
      <c r="P25" s="17">
        <v>1.207145266872518</v>
      </c>
      <c r="Q25" s="17">
        <v>1.02622754033596</v>
      </c>
      <c r="S25" s="17">
        <f t="shared" si="5"/>
        <v>-0.52437578244300009</v>
      </c>
      <c r="T25" s="17">
        <f t="shared" si="6"/>
        <v>-0.52114728218860007</v>
      </c>
      <c r="U25" s="17"/>
      <c r="V25" s="17">
        <f t="shared" si="7"/>
        <v>3.2285002544000241E-3</v>
      </c>
      <c r="X25" s="1">
        <f t="shared" si="8"/>
        <v>0</v>
      </c>
      <c r="Y25" s="1">
        <f t="shared" si="9"/>
        <v>0</v>
      </c>
    </row>
    <row r="26" spans="1:25" x14ac:dyDescent="0.25">
      <c r="A26" s="1" t="s">
        <v>92</v>
      </c>
      <c r="B26" s="1" t="s">
        <v>91</v>
      </c>
      <c r="C26" s="1" t="s">
        <v>88</v>
      </c>
      <c r="D26" s="1">
        <v>3</v>
      </c>
      <c r="E26" s="1">
        <v>57</v>
      </c>
      <c r="F26" s="17">
        <v>1.4973179091845559</v>
      </c>
      <c r="G26" s="17">
        <v>1.5421469192211741</v>
      </c>
      <c r="I26" s="1">
        <v>3</v>
      </c>
      <c r="J26" s="1">
        <v>23813</v>
      </c>
      <c r="K26" s="17">
        <v>4.3063943964797575</v>
      </c>
      <c r="L26" s="17">
        <v>1.1506633516738825</v>
      </c>
      <c r="N26" s="1">
        <v>3</v>
      </c>
      <c r="O26" s="1">
        <v>15922</v>
      </c>
      <c r="P26" s="17">
        <v>4.7641446870473567</v>
      </c>
      <c r="Q26" s="17">
        <v>1.1957974978254591</v>
      </c>
      <c r="S26" s="17">
        <f t="shared" si="5"/>
        <v>-0.45499906396900003</v>
      </c>
      <c r="T26" s="17">
        <f t="shared" si="6"/>
        <v>5.1472578004000027E-2</v>
      </c>
      <c r="U26" s="17"/>
      <c r="V26" s="17">
        <f t="shared" si="7"/>
        <v>0.5064716419730001</v>
      </c>
      <c r="X26" s="1">
        <f t="shared" si="8"/>
        <v>0</v>
      </c>
      <c r="Y26" s="1">
        <f t="shared" si="9"/>
        <v>0</v>
      </c>
    </row>
    <row r="27" spans="1:25" x14ac:dyDescent="0.25">
      <c r="A27" s="1" t="s">
        <v>223</v>
      </c>
      <c r="B27" s="1" t="s">
        <v>16</v>
      </c>
      <c r="C27" s="1" t="s">
        <v>39</v>
      </c>
      <c r="D27" s="1">
        <v>2</v>
      </c>
      <c r="E27" s="1">
        <v>95</v>
      </c>
      <c r="F27" s="17">
        <v>1.5098753622735881</v>
      </c>
      <c r="G27" s="17">
        <v>5.0246481519501769</v>
      </c>
      <c r="I27" s="1">
        <v>3</v>
      </c>
      <c r="J27" s="1">
        <v>52499</v>
      </c>
      <c r="K27" s="17">
        <v>8.2839335543334656</v>
      </c>
      <c r="L27" s="17">
        <v>1.4045360764708348</v>
      </c>
      <c r="N27" s="1">
        <v>3</v>
      </c>
      <c r="O27" s="1">
        <v>20657</v>
      </c>
      <c r="P27" s="17">
        <v>5.8727288804139892</v>
      </c>
      <c r="Q27" s="17">
        <v>1.2337120029553774</v>
      </c>
      <c r="S27" s="17">
        <f t="shared" si="5"/>
        <v>-0.45137198463600003</v>
      </c>
      <c r="T27" s="17">
        <f t="shared" si="6"/>
        <v>0.42645039224600001</v>
      </c>
      <c r="U27" s="17"/>
      <c r="V27" s="17">
        <f t="shared" si="7"/>
        <v>0.87782237688200004</v>
      </c>
      <c r="X27" s="1">
        <f t="shared" si="8"/>
        <v>0</v>
      </c>
      <c r="Y27" s="1">
        <f t="shared" si="9"/>
        <v>0</v>
      </c>
    </row>
    <row r="28" spans="1:25" x14ac:dyDescent="0.25">
      <c r="A28" s="1" t="s">
        <v>173</v>
      </c>
      <c r="B28" s="1" t="s">
        <v>21</v>
      </c>
      <c r="C28" s="1" t="s">
        <v>82</v>
      </c>
      <c r="D28" s="1">
        <v>2</v>
      </c>
      <c r="E28" s="1">
        <v>29</v>
      </c>
      <c r="F28" s="17">
        <v>1.5816886528603957</v>
      </c>
      <c r="G28" s="17">
        <v>1.0365510416898132</v>
      </c>
      <c r="I28" s="1">
        <v>3</v>
      </c>
      <c r="J28" s="1">
        <v>18639</v>
      </c>
      <c r="K28" s="17">
        <v>4.2977007162792065</v>
      </c>
      <c r="L28" s="17">
        <v>1.2937029419441735</v>
      </c>
      <c r="N28" s="1">
        <v>3</v>
      </c>
      <c r="O28" s="1">
        <v>24421</v>
      </c>
      <c r="P28" s="17">
        <v>8.0981863956853939</v>
      </c>
      <c r="Q28" s="17">
        <v>1.1941946267615993</v>
      </c>
      <c r="S28" s="17">
        <f t="shared" si="5"/>
        <v>-0.43119208413700005</v>
      </c>
      <c r="T28" s="17">
        <f t="shared" si="6"/>
        <v>0.280997771226</v>
      </c>
      <c r="U28" s="17"/>
      <c r="V28" s="17">
        <f t="shared" si="7"/>
        <v>0.71218985536300006</v>
      </c>
      <c r="X28" s="1">
        <f t="shared" si="8"/>
        <v>0</v>
      </c>
      <c r="Y28" s="1">
        <f t="shared" si="9"/>
        <v>0</v>
      </c>
    </row>
    <row r="29" spans="1:25" x14ac:dyDescent="0.25">
      <c r="A29" s="1" t="s">
        <v>206</v>
      </c>
      <c r="B29" s="1" t="s">
        <v>91</v>
      </c>
      <c r="C29" s="1" t="s">
        <v>101</v>
      </c>
      <c r="D29" s="1">
        <v>2</v>
      </c>
      <c r="E29" s="1">
        <v>25</v>
      </c>
      <c r="F29" s="17">
        <v>1.8172487938666424</v>
      </c>
      <c r="G29" s="17">
        <v>1.0891210774655593</v>
      </c>
      <c r="I29" s="1">
        <v>3</v>
      </c>
      <c r="J29" s="1">
        <v>23813</v>
      </c>
      <c r="K29" s="17">
        <v>4.3063943964797575</v>
      </c>
      <c r="L29" s="17">
        <v>1.1506633516738825</v>
      </c>
      <c r="N29" s="1">
        <v>3</v>
      </c>
      <c r="O29" s="1">
        <v>11625</v>
      </c>
      <c r="P29" s="17">
        <v>5.2651390752207137</v>
      </c>
      <c r="Q29" s="17">
        <v>1.0737843764400983</v>
      </c>
      <c r="S29" s="17">
        <f t="shared" si="5"/>
        <v>-0.37089869383200008</v>
      </c>
      <c r="T29" s="17">
        <f t="shared" si="6"/>
        <v>9.4897482751000073E-2</v>
      </c>
      <c r="U29" s="17"/>
      <c r="V29" s="17">
        <f t="shared" si="7"/>
        <v>0.46579617658300015</v>
      </c>
      <c r="X29" s="1">
        <f t="shared" si="8"/>
        <v>0</v>
      </c>
      <c r="Y29" s="1">
        <f t="shared" si="9"/>
        <v>0</v>
      </c>
    </row>
    <row r="30" spans="1:25" x14ac:dyDescent="0.25">
      <c r="A30" s="1" t="s">
        <v>217</v>
      </c>
      <c r="B30" s="1" t="s">
        <v>22</v>
      </c>
      <c r="C30" s="1" t="s">
        <v>30</v>
      </c>
      <c r="D30" s="1">
        <v>2</v>
      </c>
      <c r="E30" s="1">
        <v>31</v>
      </c>
      <c r="F30" s="17">
        <v>1.85697929960535</v>
      </c>
      <c r="G30" s="17">
        <v>1.8890729967781794</v>
      </c>
      <c r="I30" s="1">
        <v>3</v>
      </c>
      <c r="J30" s="1">
        <v>12451</v>
      </c>
      <c r="K30" s="17">
        <v>4.4916175544493999</v>
      </c>
      <c r="L30" s="17">
        <v>1.1958816741105864</v>
      </c>
      <c r="N30" s="1">
        <v>3</v>
      </c>
      <c r="O30" s="1">
        <v>22153</v>
      </c>
      <c r="P30" s="17">
        <v>6.2671680850847586</v>
      </c>
      <c r="Q30" s="17">
        <v>1.6889087978664499</v>
      </c>
      <c r="S30" s="17">
        <f t="shared" si="5"/>
        <v>-0.36150602057900005</v>
      </c>
      <c r="T30" s="17">
        <f t="shared" si="6"/>
        <v>0.18884794688600004</v>
      </c>
      <c r="U30" s="17"/>
      <c r="V30" s="17">
        <f t="shared" si="7"/>
        <v>0.55035396746500009</v>
      </c>
      <c r="X30" s="1">
        <f t="shared" si="8"/>
        <v>0</v>
      </c>
      <c r="Y30" s="1">
        <f t="shared" si="9"/>
        <v>0</v>
      </c>
    </row>
    <row r="31" spans="1:25" x14ac:dyDescent="0.25">
      <c r="A31" s="1" t="s">
        <v>121</v>
      </c>
      <c r="B31" s="1" t="s">
        <v>25</v>
      </c>
      <c r="C31" s="1" t="s">
        <v>63</v>
      </c>
      <c r="D31" s="1">
        <v>2</v>
      </c>
      <c r="E31" s="1">
        <v>30</v>
      </c>
      <c r="F31" s="17">
        <v>2.0140632977352539</v>
      </c>
      <c r="G31" s="17">
        <v>1.1005811312301848</v>
      </c>
      <c r="I31" s="1">
        <v>3</v>
      </c>
      <c r="J31" s="1">
        <v>30548</v>
      </c>
      <c r="K31" s="17">
        <v>4.5469413058503338</v>
      </c>
      <c r="L31" s="17">
        <v>1.1128077624315069</v>
      </c>
      <c r="N31" s="1">
        <v>3</v>
      </c>
      <c r="O31" s="1">
        <v>16083</v>
      </c>
      <c r="P31" s="17">
        <v>5.9553050259398681</v>
      </c>
      <c r="Q31" s="17">
        <v>1.1694601788400656</v>
      </c>
      <c r="S31" s="17">
        <f t="shared" si="5"/>
        <v>-0.32623996772800007</v>
      </c>
      <c r="T31" s="17">
        <f t="shared" si="6"/>
        <v>0.17199719252999987</v>
      </c>
      <c r="U31" s="17"/>
      <c r="V31" s="17">
        <f t="shared" si="7"/>
        <v>0.49823716025799991</v>
      </c>
      <c r="X31" s="1">
        <f t="shared" si="8"/>
        <v>0</v>
      </c>
      <c r="Y31" s="1">
        <f t="shared" si="9"/>
        <v>0</v>
      </c>
    </row>
    <row r="32" spans="1:25" x14ac:dyDescent="0.25">
      <c r="A32" s="1" t="s">
        <v>120</v>
      </c>
      <c r="B32" s="1" t="s">
        <v>49</v>
      </c>
      <c r="C32" s="1" t="s">
        <v>19</v>
      </c>
      <c r="D32" s="1">
        <v>2</v>
      </c>
      <c r="E32" s="1">
        <v>32</v>
      </c>
      <c r="F32" s="17">
        <v>2.0243423002667682</v>
      </c>
      <c r="G32" s="17">
        <v>4.313120313135582</v>
      </c>
      <c r="I32" s="1">
        <v>3</v>
      </c>
      <c r="J32" s="1">
        <v>18730</v>
      </c>
      <c r="K32" s="17">
        <v>4.5319159326731002</v>
      </c>
      <c r="L32" s="17">
        <v>1.2048989508519177</v>
      </c>
      <c r="N32" s="1">
        <v>3</v>
      </c>
      <c r="O32" s="1">
        <v>19428</v>
      </c>
      <c r="P32" s="17">
        <v>7.2288672778057119</v>
      </c>
      <c r="Q32" s="17">
        <v>1.5069718044642306</v>
      </c>
      <c r="S32" s="17">
        <f t="shared" si="5"/>
        <v>-0.32402913297600006</v>
      </c>
      <c r="T32" s="17">
        <f t="shared" si="6"/>
        <v>0.25472593000999988</v>
      </c>
      <c r="U32" s="17"/>
      <c r="V32" s="17">
        <f t="shared" si="7"/>
        <v>0.57875506298599988</v>
      </c>
      <c r="X32" s="1">
        <f t="shared" si="8"/>
        <v>0</v>
      </c>
      <c r="Y32" s="1">
        <f t="shared" si="9"/>
        <v>0</v>
      </c>
    </row>
    <row r="33" spans="1:25" x14ac:dyDescent="0.25">
      <c r="A33" s="1" t="s">
        <v>177</v>
      </c>
      <c r="B33" s="1" t="s">
        <v>51</v>
      </c>
      <c r="C33" s="1" t="s">
        <v>1</v>
      </c>
      <c r="D33" s="1">
        <v>3</v>
      </c>
      <c r="E33" s="1">
        <v>50</v>
      </c>
      <c r="F33" s="17">
        <v>2.1248856540950194</v>
      </c>
      <c r="G33" s="17">
        <v>2.3799025640140457</v>
      </c>
      <c r="I33" s="1">
        <v>3</v>
      </c>
      <c r="J33" s="1">
        <v>18788</v>
      </c>
      <c r="K33" s="17">
        <v>4.2223613479842355</v>
      </c>
      <c r="L33" s="17">
        <v>1.1588035476327261</v>
      </c>
      <c r="N33" s="1">
        <v>3</v>
      </c>
      <c r="O33" s="1">
        <v>22595</v>
      </c>
      <c r="P33" s="17">
        <v>4.2790839634577633</v>
      </c>
      <c r="Q33" s="17">
        <v>1.0051177389917367</v>
      </c>
      <c r="S33" s="17">
        <f t="shared" si="5"/>
        <v>-0.30297751867200012</v>
      </c>
      <c r="T33" s="17">
        <f t="shared" si="6"/>
        <v>-3.7199606990001239E-3</v>
      </c>
      <c r="U33" s="17"/>
      <c r="V33" s="17">
        <f t="shared" si="7"/>
        <v>0.29925755797300002</v>
      </c>
      <c r="X33" s="1">
        <f t="shared" si="8"/>
        <v>0</v>
      </c>
      <c r="Y33" s="1">
        <f t="shared" si="9"/>
        <v>0</v>
      </c>
    </row>
    <row r="34" spans="1:25" x14ac:dyDescent="0.25">
      <c r="A34" s="1" t="s">
        <v>89</v>
      </c>
      <c r="B34" s="1" t="s">
        <v>4</v>
      </c>
      <c r="C34" s="1" t="s">
        <v>17</v>
      </c>
      <c r="D34" s="1">
        <v>2</v>
      </c>
      <c r="E34" s="1">
        <v>27</v>
      </c>
      <c r="F34" s="17">
        <v>2.1719747466985631</v>
      </c>
      <c r="G34" s="17">
        <v>1.1996944719492473</v>
      </c>
      <c r="I34" s="1">
        <v>3</v>
      </c>
      <c r="J34" s="1">
        <v>20827</v>
      </c>
      <c r="K34" s="17">
        <v>4.9950225068313525</v>
      </c>
      <c r="L34" s="17">
        <v>1.0690168858677951</v>
      </c>
      <c r="N34" s="1">
        <v>3</v>
      </c>
      <c r="O34" s="1">
        <v>12921</v>
      </c>
      <c r="P34" s="17">
        <v>1.207145266872518</v>
      </c>
      <c r="Q34" s="17">
        <v>1.02622754033596</v>
      </c>
      <c r="S34" s="17">
        <f t="shared" si="5"/>
        <v>-0.29345831166000003</v>
      </c>
      <c r="T34" s="17">
        <f t="shared" si="6"/>
        <v>-0.48032918091060006</v>
      </c>
      <c r="U34" s="17"/>
      <c r="V34" s="17">
        <f t="shared" si="7"/>
        <v>-0.18687086925060004</v>
      </c>
      <c r="X34" s="1">
        <f t="shared" si="8"/>
        <v>0</v>
      </c>
      <c r="Y34" s="1">
        <f t="shared" si="9"/>
        <v>0</v>
      </c>
    </row>
    <row r="35" spans="1:25" x14ac:dyDescent="0.25">
      <c r="A35" s="1" t="s">
        <v>189</v>
      </c>
      <c r="B35" s="1" t="s">
        <v>4</v>
      </c>
      <c r="C35" s="1" t="s">
        <v>88</v>
      </c>
      <c r="D35" s="1">
        <v>2</v>
      </c>
      <c r="E35" s="1">
        <v>24</v>
      </c>
      <c r="F35" s="17">
        <v>2.238569758414009</v>
      </c>
      <c r="G35" s="17">
        <v>1.3526514773498266</v>
      </c>
      <c r="I35" s="1">
        <v>3</v>
      </c>
      <c r="J35" s="1">
        <v>20827</v>
      </c>
      <c r="K35" s="17">
        <v>4.9950225068313525</v>
      </c>
      <c r="L35" s="17">
        <v>1.0690168858677951</v>
      </c>
      <c r="N35" s="1">
        <v>3</v>
      </c>
      <c r="O35" s="1">
        <v>15922</v>
      </c>
      <c r="P35" s="17">
        <v>4.7641446870473567</v>
      </c>
      <c r="Q35" s="17">
        <v>1.1957974978254591</v>
      </c>
      <c r="S35" s="17">
        <f t="shared" si="5"/>
        <v>-0.2803424506790001</v>
      </c>
      <c r="T35" s="17">
        <f t="shared" si="6"/>
        <v>0.11589622573700004</v>
      </c>
      <c r="U35" s="17"/>
      <c r="V35" s="17">
        <f t="shared" si="7"/>
        <v>0.39623867641600014</v>
      </c>
      <c r="X35" s="1">
        <f t="shared" si="8"/>
        <v>0</v>
      </c>
      <c r="Y35" s="1">
        <f t="shared" si="9"/>
        <v>0</v>
      </c>
    </row>
    <row r="36" spans="1:25" x14ac:dyDescent="0.25">
      <c r="A36" s="1" t="s">
        <v>105</v>
      </c>
      <c r="B36" s="1" t="s">
        <v>39</v>
      </c>
      <c r="C36" s="1" t="s">
        <v>30</v>
      </c>
      <c r="D36" s="1">
        <v>2</v>
      </c>
      <c r="E36" s="1">
        <v>39</v>
      </c>
      <c r="F36" s="17">
        <v>2.2661913875059509</v>
      </c>
      <c r="G36" s="17">
        <v>4.0676096746329655</v>
      </c>
      <c r="I36" s="1">
        <v>3</v>
      </c>
      <c r="J36" s="1">
        <v>20657</v>
      </c>
      <c r="K36" s="17">
        <v>5.8727288804139892</v>
      </c>
      <c r="L36" s="17">
        <v>1.2337120029553774</v>
      </c>
      <c r="N36" s="1">
        <v>3</v>
      </c>
      <c r="O36" s="1">
        <v>22153</v>
      </c>
      <c r="P36" s="17">
        <v>6.2671680850847586</v>
      </c>
      <c r="Q36" s="17">
        <v>1.6889087978664499</v>
      </c>
      <c r="S36" s="17">
        <f t="shared" si="5"/>
        <v>-0.27501649840400011</v>
      </c>
      <c r="T36" s="17">
        <f t="shared" si="6"/>
        <v>0.30528512810800001</v>
      </c>
      <c r="U36" s="17"/>
      <c r="V36" s="17">
        <f t="shared" si="7"/>
        <v>0.58030162651200012</v>
      </c>
      <c r="X36" s="1">
        <f t="shared" si="8"/>
        <v>0</v>
      </c>
      <c r="Y36" s="1">
        <f t="shared" si="9"/>
        <v>0</v>
      </c>
    </row>
    <row r="37" spans="1:25" x14ac:dyDescent="0.25">
      <c r="A37" s="1" t="s">
        <v>191</v>
      </c>
      <c r="B37" s="1" t="s">
        <v>2</v>
      </c>
      <c r="C37" s="1" t="s">
        <v>88</v>
      </c>
      <c r="D37" s="1">
        <v>2</v>
      </c>
      <c r="E37" s="1">
        <v>32</v>
      </c>
      <c r="F37" s="17">
        <v>2.2673634981636575</v>
      </c>
      <c r="G37" s="17">
        <v>1.1266915248577583</v>
      </c>
      <c r="I37" s="1">
        <v>3</v>
      </c>
      <c r="J37" s="1">
        <v>17227</v>
      </c>
      <c r="K37" s="17">
        <v>4.2646699035754949</v>
      </c>
      <c r="L37" s="17">
        <v>1.1160994999380303</v>
      </c>
      <c r="N37" s="1">
        <v>3</v>
      </c>
      <c r="O37" s="1">
        <v>15922</v>
      </c>
      <c r="P37" s="17">
        <v>4.7641446870473567</v>
      </c>
      <c r="Q37" s="17">
        <v>1.1957974978254591</v>
      </c>
      <c r="S37" s="17">
        <f t="shared" si="5"/>
        <v>-0.27479193237800004</v>
      </c>
      <c r="T37" s="17">
        <f t="shared" si="6"/>
        <v>4.7244197598000096E-2</v>
      </c>
      <c r="U37" s="17"/>
      <c r="V37" s="17">
        <f t="shared" si="7"/>
        <v>0.32203612997600012</v>
      </c>
      <c r="X37" s="1">
        <f t="shared" si="8"/>
        <v>0</v>
      </c>
      <c r="Y37" s="1">
        <f t="shared" si="9"/>
        <v>0</v>
      </c>
    </row>
    <row r="38" spans="1:25" x14ac:dyDescent="0.25">
      <c r="A38" s="1" t="s">
        <v>196</v>
      </c>
      <c r="B38" s="1" t="s">
        <v>8</v>
      </c>
      <c r="C38" s="1" t="s">
        <v>88</v>
      </c>
      <c r="D38" s="1">
        <v>2</v>
      </c>
      <c r="E38" s="1">
        <v>29</v>
      </c>
      <c r="F38" s="17">
        <v>2.3088652151404032</v>
      </c>
      <c r="G38" s="17">
        <v>5.5083938378508304</v>
      </c>
      <c r="I38" s="1">
        <v>3</v>
      </c>
      <c r="J38" s="1">
        <v>18541</v>
      </c>
      <c r="K38" s="17">
        <v>9.5770066675798695</v>
      </c>
      <c r="L38" s="17">
        <v>1.4870709163929794</v>
      </c>
      <c r="N38" s="1">
        <v>3</v>
      </c>
      <c r="O38" s="1">
        <v>15922</v>
      </c>
      <c r="P38" s="17">
        <v>4.7641446870473567</v>
      </c>
      <c r="Q38" s="17">
        <v>1.1957974978254591</v>
      </c>
      <c r="S38" s="17">
        <f t="shared" si="5"/>
        <v>-0.26691450231000002</v>
      </c>
      <c r="T38" s="17">
        <f t="shared" si="6"/>
        <v>0.39858856608300008</v>
      </c>
      <c r="U38" s="17"/>
      <c r="V38" s="17">
        <f t="shared" si="7"/>
        <v>0.66550306839300011</v>
      </c>
      <c r="X38" s="1">
        <f t="shared" si="8"/>
        <v>0</v>
      </c>
      <c r="Y38" s="1">
        <f t="shared" si="9"/>
        <v>0</v>
      </c>
    </row>
    <row r="39" spans="1:25" x14ac:dyDescent="0.25">
      <c r="A39" s="1" t="s">
        <v>139</v>
      </c>
      <c r="B39" s="1" t="s">
        <v>49</v>
      </c>
      <c r="C39" s="1" t="s">
        <v>51</v>
      </c>
      <c r="D39" s="1">
        <v>2</v>
      </c>
      <c r="E39" s="1">
        <v>39</v>
      </c>
      <c r="F39" s="17">
        <v>2.3739282727464195</v>
      </c>
      <c r="G39" s="17">
        <v>4.9700428321002921</v>
      </c>
      <c r="I39" s="1">
        <v>3</v>
      </c>
      <c r="J39" s="1">
        <v>18730</v>
      </c>
      <c r="K39" s="17">
        <v>4.5319159326731002</v>
      </c>
      <c r="L39" s="17">
        <v>1.2048989508519177</v>
      </c>
      <c r="N39" s="1">
        <v>3</v>
      </c>
      <c r="O39" s="1">
        <v>18788</v>
      </c>
      <c r="P39" s="17">
        <v>4.2223613479842355</v>
      </c>
      <c r="Q39" s="17">
        <v>1.1588035476327261</v>
      </c>
      <c r="S39" s="17">
        <f t="shared" si="5"/>
        <v>-0.25484549032400006</v>
      </c>
      <c r="T39" s="17">
        <f t="shared" si="6"/>
        <v>2.1211076156999797E-2</v>
      </c>
      <c r="U39" s="17"/>
      <c r="V39" s="17">
        <f t="shared" si="7"/>
        <v>0.27605656648099985</v>
      </c>
      <c r="X39" s="1">
        <f t="shared" si="8"/>
        <v>0</v>
      </c>
      <c r="Y39" s="1">
        <f t="shared" si="9"/>
        <v>0</v>
      </c>
    </row>
    <row r="40" spans="1:25" x14ac:dyDescent="0.25">
      <c r="A40" s="1" t="s">
        <v>213</v>
      </c>
      <c r="B40" s="1" t="s">
        <v>10</v>
      </c>
      <c r="C40" s="1" t="s">
        <v>17</v>
      </c>
      <c r="D40" s="1">
        <v>2</v>
      </c>
      <c r="E40" s="1">
        <v>28</v>
      </c>
      <c r="F40" s="17">
        <v>2.3898959104670299</v>
      </c>
      <c r="G40" s="17">
        <v>1.1833300092164383</v>
      </c>
      <c r="I40" s="1">
        <v>3</v>
      </c>
      <c r="J40" s="1">
        <v>19879</v>
      </c>
      <c r="K40" s="17">
        <v>4.8226046384011418</v>
      </c>
      <c r="L40" s="17">
        <v>1.1765795334138631</v>
      </c>
      <c r="N40" s="1">
        <v>3</v>
      </c>
      <c r="O40" s="1">
        <v>12921</v>
      </c>
      <c r="P40" s="17">
        <v>1.207145266872518</v>
      </c>
      <c r="Q40" s="17">
        <v>1.02622754033596</v>
      </c>
      <c r="S40" s="17">
        <f t="shared" si="5"/>
        <v>-0.25193409701700009</v>
      </c>
      <c r="T40" s="17">
        <f t="shared" si="6"/>
        <v>-0.49558497082660008</v>
      </c>
      <c r="U40" s="17"/>
      <c r="V40" s="17">
        <f t="shared" si="7"/>
        <v>-0.24365087380959999</v>
      </c>
      <c r="X40" s="1">
        <f t="shared" si="8"/>
        <v>0</v>
      </c>
      <c r="Y40" s="1">
        <f t="shared" si="9"/>
        <v>0</v>
      </c>
    </row>
    <row r="41" spans="1:25" x14ac:dyDescent="0.25">
      <c r="A41" s="1" t="s">
        <v>224</v>
      </c>
      <c r="B41" s="1" t="s">
        <v>63</v>
      </c>
      <c r="C41" s="1" t="s">
        <v>82</v>
      </c>
      <c r="D41" s="1">
        <v>2</v>
      </c>
      <c r="E41" s="1">
        <v>40</v>
      </c>
      <c r="F41" s="17">
        <v>2.420791683565366</v>
      </c>
      <c r="G41" s="17">
        <v>1.2050190896727826</v>
      </c>
      <c r="I41" s="1">
        <v>3</v>
      </c>
      <c r="J41" s="1">
        <v>16083</v>
      </c>
      <c r="K41" s="17">
        <v>5.9553050259398681</v>
      </c>
      <c r="L41" s="17">
        <v>1.1694601788400656</v>
      </c>
      <c r="N41" s="1">
        <v>3</v>
      </c>
      <c r="O41" s="1">
        <v>24421</v>
      </c>
      <c r="P41" s="17">
        <v>8.0981863956853939</v>
      </c>
      <c r="Q41" s="17">
        <v>1.1941946267615993</v>
      </c>
      <c r="S41" s="17">
        <f t="shared" si="5"/>
        <v>-0.24635566441600004</v>
      </c>
      <c r="T41" s="17">
        <f t="shared" si="6"/>
        <v>0.42266561306399986</v>
      </c>
      <c r="U41" s="17"/>
      <c r="V41" s="17">
        <f t="shared" si="7"/>
        <v>0.66902127747999995</v>
      </c>
      <c r="X41" s="1">
        <f t="shared" si="8"/>
        <v>0</v>
      </c>
      <c r="Y41" s="1">
        <f t="shared" si="9"/>
        <v>0</v>
      </c>
    </row>
    <row r="42" spans="1:25" x14ac:dyDescent="0.25">
      <c r="A42" s="1" t="s">
        <v>188</v>
      </c>
      <c r="B42" s="1" t="s">
        <v>24</v>
      </c>
      <c r="C42" s="1" t="s">
        <v>4</v>
      </c>
      <c r="D42" s="1">
        <v>2</v>
      </c>
      <c r="E42" s="1">
        <v>24</v>
      </c>
      <c r="F42" s="17">
        <v>2.4228653606316768</v>
      </c>
      <c r="G42" s="17">
        <v>2.0682172259317584</v>
      </c>
      <c r="I42" s="1">
        <v>3</v>
      </c>
      <c r="J42" s="1">
        <v>12903</v>
      </c>
      <c r="K42" s="17">
        <v>4.759207042780238</v>
      </c>
      <c r="L42" s="17">
        <v>1.1138887007383056</v>
      </c>
      <c r="N42" s="1">
        <v>3</v>
      </c>
      <c r="O42" s="1">
        <v>20827</v>
      </c>
      <c r="P42" s="17">
        <v>4.9950225068313525</v>
      </c>
      <c r="Q42" s="17">
        <v>1.0690168858677951</v>
      </c>
      <c r="S42" s="17">
        <f t="shared" si="5"/>
        <v>-0.24598380218300014</v>
      </c>
      <c r="T42" s="17">
        <f t="shared" si="6"/>
        <v>0.11544588180099993</v>
      </c>
      <c r="U42" s="17"/>
      <c r="V42" s="17">
        <f t="shared" si="7"/>
        <v>0.36142968398400011</v>
      </c>
      <c r="X42" s="1">
        <f t="shared" si="8"/>
        <v>0</v>
      </c>
      <c r="Y42" s="1">
        <f t="shared" si="9"/>
        <v>0</v>
      </c>
    </row>
    <row r="43" spans="1:25" x14ac:dyDescent="0.25">
      <c r="A43" s="1" t="s">
        <v>202</v>
      </c>
      <c r="B43" s="1" t="s">
        <v>10</v>
      </c>
      <c r="C43" s="1" t="s">
        <v>25</v>
      </c>
      <c r="D43" s="1">
        <v>2</v>
      </c>
      <c r="E43" s="1">
        <v>46</v>
      </c>
      <c r="F43" s="17">
        <v>2.426723757543249</v>
      </c>
      <c r="G43" s="17">
        <v>1.1261789960293342</v>
      </c>
      <c r="I43" s="1">
        <v>3</v>
      </c>
      <c r="J43" s="1">
        <v>19879</v>
      </c>
      <c r="K43" s="17">
        <v>4.8226046384011418</v>
      </c>
      <c r="L43" s="17">
        <v>1.1765795334138631</v>
      </c>
      <c r="N43" s="1">
        <v>3</v>
      </c>
      <c r="O43" s="1">
        <v>30548</v>
      </c>
      <c r="P43" s="17">
        <v>4.5469413058503338</v>
      </c>
      <c r="Q43" s="17">
        <v>1.1128077624315069</v>
      </c>
      <c r="S43" s="17">
        <f t="shared" si="5"/>
        <v>-0.24529274122899999</v>
      </c>
      <c r="T43" s="17">
        <f t="shared" si="6"/>
        <v>8.037484144399995E-2</v>
      </c>
      <c r="U43" s="17"/>
      <c r="V43" s="17">
        <f t="shared" si="7"/>
        <v>0.32566758267299994</v>
      </c>
      <c r="X43" s="1">
        <f t="shared" si="8"/>
        <v>0</v>
      </c>
      <c r="Y43" s="1">
        <f t="shared" si="9"/>
        <v>0</v>
      </c>
    </row>
    <row r="44" spans="1:25" x14ac:dyDescent="0.25">
      <c r="A44" s="1" t="s">
        <v>47</v>
      </c>
      <c r="B44" s="1" t="s">
        <v>1</v>
      </c>
      <c r="C44" s="1" t="s">
        <v>34</v>
      </c>
      <c r="D44" s="1">
        <v>2</v>
      </c>
      <c r="E44" s="1">
        <v>38</v>
      </c>
      <c r="F44" s="17">
        <v>2.4535145212249434</v>
      </c>
      <c r="G44" s="17">
        <v>1.509926567045174</v>
      </c>
      <c r="I44" s="1">
        <v>3</v>
      </c>
      <c r="J44" s="1">
        <v>22595</v>
      </c>
      <c r="K44" s="17">
        <v>4.2790839634577633</v>
      </c>
      <c r="L44" s="17">
        <v>1.0051177389917367</v>
      </c>
      <c r="N44" s="1">
        <v>3</v>
      </c>
      <c r="O44" s="1">
        <v>17317</v>
      </c>
      <c r="P44" s="17">
        <v>4.3670088101955153</v>
      </c>
      <c r="Q44" s="17">
        <v>1.1075845879044375</v>
      </c>
      <c r="S44" s="17">
        <f t="shared" si="5"/>
        <v>-0.24052445040000009</v>
      </c>
      <c r="T44" s="17">
        <f t="shared" si="6"/>
        <v>1.0908710079000017E-2</v>
      </c>
      <c r="U44" s="17"/>
      <c r="V44" s="17">
        <f t="shared" si="7"/>
        <v>0.25143316047900011</v>
      </c>
      <c r="X44" s="1">
        <f t="shared" si="8"/>
        <v>0</v>
      </c>
      <c r="Y44" s="1">
        <f t="shared" si="9"/>
        <v>0</v>
      </c>
    </row>
    <row r="45" spans="1:25" x14ac:dyDescent="0.25">
      <c r="A45" s="1" t="s">
        <v>169</v>
      </c>
      <c r="B45" s="1" t="s">
        <v>73</v>
      </c>
      <c r="C45" s="1" t="s">
        <v>32</v>
      </c>
      <c r="D45" s="1">
        <v>2</v>
      </c>
      <c r="E45" s="1">
        <v>36</v>
      </c>
      <c r="F45" s="17">
        <v>2.5302572823164682</v>
      </c>
      <c r="G45" s="17">
        <v>16.559185246676957</v>
      </c>
      <c r="I45" s="1">
        <v>3</v>
      </c>
      <c r="J45" s="1">
        <v>20968</v>
      </c>
      <c r="K45" s="17">
        <v>19.06066872506328</v>
      </c>
      <c r="L45" s="17">
        <v>1.238620090291298</v>
      </c>
      <c r="N45" s="1">
        <v>3</v>
      </c>
      <c r="O45" s="1">
        <v>21344</v>
      </c>
      <c r="P45" s="17">
        <v>4.768737992495323</v>
      </c>
      <c r="Q45" s="17">
        <v>1.1331514270679637</v>
      </c>
      <c r="S45" s="17">
        <f t="shared" si="5"/>
        <v>-0.22714839964200004</v>
      </c>
      <c r="T45" s="17">
        <f t="shared" si="6"/>
        <v>0.69791542890500013</v>
      </c>
      <c r="U45" s="17"/>
      <c r="V45" s="17">
        <f t="shared" si="7"/>
        <v>0.9250638285470002</v>
      </c>
      <c r="X45" s="1">
        <f t="shared" si="8"/>
        <v>0</v>
      </c>
      <c r="Y45" s="1">
        <f t="shared" si="9"/>
        <v>0</v>
      </c>
    </row>
    <row r="46" spans="1:25" x14ac:dyDescent="0.25">
      <c r="A46" s="1" t="s">
        <v>31</v>
      </c>
      <c r="B46" s="1" t="s">
        <v>25</v>
      </c>
      <c r="C46" s="1" t="s">
        <v>32</v>
      </c>
      <c r="D46" s="1">
        <v>2</v>
      </c>
      <c r="E46" s="1">
        <v>45</v>
      </c>
      <c r="F46" s="17">
        <v>2.5542147302017573</v>
      </c>
      <c r="G46" s="17">
        <v>1.3353755822624722</v>
      </c>
      <c r="I46" s="1">
        <v>3</v>
      </c>
      <c r="J46" s="1">
        <v>30548</v>
      </c>
      <c r="K46" s="17">
        <v>4.5469413058503338</v>
      </c>
      <c r="L46" s="17">
        <v>1.1128077624315069</v>
      </c>
      <c r="N46" s="1">
        <v>3</v>
      </c>
      <c r="O46" s="1">
        <v>21344</v>
      </c>
      <c r="P46" s="17">
        <v>4.768737992495323</v>
      </c>
      <c r="Q46" s="17">
        <v>1.1331514270679637</v>
      </c>
      <c r="S46" s="17">
        <f t="shared" si="5"/>
        <v>-0.2230556779620001</v>
      </c>
      <c r="T46" s="17">
        <f t="shared" si="6"/>
        <v>7.5496643690000059E-2</v>
      </c>
      <c r="U46" s="17"/>
      <c r="V46" s="17">
        <f t="shared" si="7"/>
        <v>0.29855232165200019</v>
      </c>
      <c r="X46" s="1">
        <f t="shared" si="8"/>
        <v>0</v>
      </c>
      <c r="Y46" s="1">
        <f t="shared" si="9"/>
        <v>0</v>
      </c>
    </row>
    <row r="47" spans="1:25" x14ac:dyDescent="0.25">
      <c r="A47" s="1" t="s">
        <v>141</v>
      </c>
      <c r="B47" s="1" t="s">
        <v>40</v>
      </c>
      <c r="C47" s="1" t="s">
        <v>63</v>
      </c>
      <c r="D47" s="1">
        <v>3</v>
      </c>
      <c r="E47" s="1">
        <v>56</v>
      </c>
      <c r="F47" s="17">
        <v>2.7398797621416686</v>
      </c>
      <c r="G47" s="17">
        <v>3.5246674052051419</v>
      </c>
      <c r="I47" s="1">
        <v>3</v>
      </c>
      <c r="J47" s="1">
        <v>25536</v>
      </c>
      <c r="K47" s="17">
        <v>24.205689826711868</v>
      </c>
      <c r="L47" s="17">
        <v>1.5810819361895161</v>
      </c>
      <c r="N47" s="1">
        <v>3</v>
      </c>
      <c r="O47" s="1">
        <v>16083</v>
      </c>
      <c r="P47" s="17">
        <v>5.9553050259398681</v>
      </c>
      <c r="Q47" s="17">
        <v>1.1694601788400656</v>
      </c>
      <c r="S47" s="17">
        <f t="shared" si="5"/>
        <v>-0.19258157860900008</v>
      </c>
      <c r="T47" s="17">
        <f t="shared" si="6"/>
        <v>0.89819530828499983</v>
      </c>
      <c r="U47" s="17"/>
      <c r="V47" s="17">
        <f t="shared" si="7"/>
        <v>1.090776886894</v>
      </c>
      <c r="X47" s="1">
        <f t="shared" si="8"/>
        <v>0</v>
      </c>
      <c r="Y47" s="1">
        <f t="shared" si="9"/>
        <v>0</v>
      </c>
    </row>
    <row r="48" spans="1:25" x14ac:dyDescent="0.25">
      <c r="A48" s="1" t="s">
        <v>195</v>
      </c>
      <c r="B48" s="1" t="s">
        <v>1</v>
      </c>
      <c r="C48" s="1" t="s">
        <v>103</v>
      </c>
      <c r="D48" s="1">
        <v>2</v>
      </c>
      <c r="E48" s="1">
        <v>36</v>
      </c>
      <c r="F48" s="17">
        <v>2.8112079752648946</v>
      </c>
      <c r="G48" s="17">
        <v>1.5530136447541421</v>
      </c>
      <c r="I48" s="1">
        <v>3</v>
      </c>
      <c r="J48" s="1">
        <v>22595</v>
      </c>
      <c r="K48" s="17">
        <v>4.2790839634577633</v>
      </c>
      <c r="L48" s="17">
        <v>1.0051177389917367</v>
      </c>
      <c r="N48" s="1">
        <v>3</v>
      </c>
      <c r="O48" s="1">
        <v>16141</v>
      </c>
      <c r="P48" s="17">
        <v>4.9463894442524969</v>
      </c>
      <c r="Q48" s="17">
        <v>1.1058347044334089</v>
      </c>
      <c r="S48" s="17">
        <f t="shared" si="5"/>
        <v>-0.18142010688800003</v>
      </c>
      <c r="T48" s="17">
        <f t="shared" si="6"/>
        <v>6.5012948685999994E-2</v>
      </c>
      <c r="U48" s="17"/>
      <c r="V48" s="17">
        <f t="shared" si="7"/>
        <v>0.24643305557400003</v>
      </c>
      <c r="X48" s="1">
        <f t="shared" si="8"/>
        <v>0</v>
      </c>
      <c r="Y48" s="1">
        <f t="shared" si="9"/>
        <v>0</v>
      </c>
    </row>
    <row r="49" spans="1:25" x14ac:dyDescent="0.25">
      <c r="A49" s="1" t="s">
        <v>190</v>
      </c>
      <c r="B49" s="1" t="s">
        <v>22</v>
      </c>
      <c r="C49" s="1" t="s">
        <v>91</v>
      </c>
      <c r="D49" s="1">
        <v>2</v>
      </c>
      <c r="E49" s="1">
        <v>24</v>
      </c>
      <c r="F49" s="17">
        <v>2.8570845342595259</v>
      </c>
      <c r="G49" s="17">
        <v>1.4109885114194096</v>
      </c>
      <c r="I49" s="1">
        <v>3</v>
      </c>
      <c r="J49" s="1">
        <v>12451</v>
      </c>
      <c r="K49" s="17">
        <v>4.4916175544493999</v>
      </c>
      <c r="L49" s="17">
        <v>1.1958816741105864</v>
      </c>
      <c r="N49" s="1">
        <v>3</v>
      </c>
      <c r="O49" s="1">
        <v>23813</v>
      </c>
      <c r="P49" s="17">
        <v>4.3063943964797575</v>
      </c>
      <c r="Q49" s="17">
        <v>1.1506633516738825</v>
      </c>
      <c r="S49" s="17">
        <f t="shared" ref="S49:S80" si="10">LOG(F49/$F$2)</f>
        <v>-0.17438999281200007</v>
      </c>
      <c r="T49" s="17">
        <f t="shared" ref="T49:T80" si="11">LOG(K49/$F$2)+LOG(P49/$F$2)</f>
        <v>2.5890405977000021E-2</v>
      </c>
      <c r="U49" s="17"/>
      <c r="V49" s="17">
        <f t="shared" ref="V49:V80" si="12">T49-S49</f>
        <v>0.20028039878900009</v>
      </c>
      <c r="X49" s="1">
        <f t="shared" ref="X49:X80" si="13">IF(V49&gt;$V$2+2*$V$3,1,0)</f>
        <v>0</v>
      </c>
      <c r="Y49" s="1">
        <f t="shared" ref="Y49:Y80" si="14">IF(V49&lt;$V$2-2*$V$3,1,0)</f>
        <v>0</v>
      </c>
    </row>
    <row r="50" spans="1:25" x14ac:dyDescent="0.25">
      <c r="A50" s="1" t="s">
        <v>144</v>
      </c>
      <c r="B50" s="1" t="s">
        <v>82</v>
      </c>
      <c r="C50" s="1" t="s">
        <v>17</v>
      </c>
      <c r="D50" s="1">
        <v>3</v>
      </c>
      <c r="E50" s="1">
        <v>39</v>
      </c>
      <c r="F50" s="17">
        <v>2.937926226063146</v>
      </c>
      <c r="G50" s="17">
        <v>1.1950562475250242</v>
      </c>
      <c r="I50" s="1">
        <v>3</v>
      </c>
      <c r="J50" s="1">
        <v>24421</v>
      </c>
      <c r="K50" s="17">
        <v>8.0981863956853939</v>
      </c>
      <c r="L50" s="17">
        <v>1.1941946267615993</v>
      </c>
      <c r="N50" s="1">
        <v>3</v>
      </c>
      <c r="O50" s="1">
        <v>12921</v>
      </c>
      <c r="P50" s="17">
        <v>1.207145266872518</v>
      </c>
      <c r="Q50" s="17">
        <v>1.02622754033596</v>
      </c>
      <c r="S50" s="17">
        <f t="shared" si="10"/>
        <v>-0.16227219704300005</v>
      </c>
      <c r="T50" s="17">
        <f t="shared" si="11"/>
        <v>-0.27047886165460006</v>
      </c>
      <c r="U50" s="17"/>
      <c r="V50" s="17">
        <f t="shared" si="12"/>
        <v>-0.1082066646116</v>
      </c>
      <c r="X50" s="1">
        <f t="shared" si="13"/>
        <v>0</v>
      </c>
      <c r="Y50" s="1">
        <f t="shared" si="14"/>
        <v>0</v>
      </c>
    </row>
    <row r="51" spans="1:25" x14ac:dyDescent="0.25">
      <c r="A51" s="1" t="s">
        <v>176</v>
      </c>
      <c r="B51" s="1" t="s">
        <v>1</v>
      </c>
      <c r="C51" s="1" t="s">
        <v>65</v>
      </c>
      <c r="D51" s="1">
        <v>2</v>
      </c>
      <c r="E51" s="1">
        <v>29</v>
      </c>
      <c r="F51" s="17">
        <v>2.93826224687652</v>
      </c>
      <c r="G51" s="17">
        <v>1.9100384140408828</v>
      </c>
      <c r="I51" s="1">
        <v>3</v>
      </c>
      <c r="J51" s="1">
        <v>22595</v>
      </c>
      <c r="K51" s="17">
        <v>4.2790839634577633</v>
      </c>
      <c r="L51" s="17">
        <v>1.0051177389917367</v>
      </c>
      <c r="N51" s="1">
        <v>3</v>
      </c>
      <c r="O51" s="1">
        <v>15976</v>
      </c>
      <c r="P51" s="17">
        <v>4.3119414176567874</v>
      </c>
      <c r="Q51" s="17">
        <v>1.0961048165460094</v>
      </c>
      <c r="S51" s="17">
        <f t="shared" si="10"/>
        <v>-0.16222252811700014</v>
      </c>
      <c r="T51" s="17">
        <f t="shared" si="11"/>
        <v>5.3974938549999395E-3</v>
      </c>
      <c r="U51" s="17"/>
      <c r="V51" s="17">
        <f t="shared" si="12"/>
        <v>0.16762002197200007</v>
      </c>
      <c r="X51" s="1">
        <f t="shared" si="13"/>
        <v>0</v>
      </c>
      <c r="Y51" s="1">
        <f t="shared" si="14"/>
        <v>0</v>
      </c>
    </row>
    <row r="52" spans="1:25" x14ac:dyDescent="0.25">
      <c r="A52" s="1" t="s">
        <v>225</v>
      </c>
      <c r="B52" s="1" t="s">
        <v>51</v>
      </c>
      <c r="C52" s="1" t="s">
        <v>63</v>
      </c>
      <c r="D52" s="1">
        <v>2</v>
      </c>
      <c r="E52" s="1">
        <v>34</v>
      </c>
      <c r="F52" s="17">
        <v>2.9738681777897633</v>
      </c>
      <c r="G52" s="17">
        <v>1.5676889076968354</v>
      </c>
      <c r="I52" s="1">
        <v>3</v>
      </c>
      <c r="J52" s="1">
        <v>18788</v>
      </c>
      <c r="K52" s="17">
        <v>4.2223613479842355</v>
      </c>
      <c r="L52" s="17">
        <v>1.1588035476327261</v>
      </c>
      <c r="N52" s="1">
        <v>3</v>
      </c>
      <c r="O52" s="1">
        <v>16083</v>
      </c>
      <c r="P52" s="17">
        <v>5.9553050259398681</v>
      </c>
      <c r="Q52" s="17">
        <v>1.1694601788400656</v>
      </c>
      <c r="S52" s="17">
        <f t="shared" si="10"/>
        <v>-0.1569913694080001</v>
      </c>
      <c r="T52" s="17">
        <f t="shared" si="11"/>
        <v>0.13983324168399977</v>
      </c>
      <c r="U52" s="17"/>
      <c r="V52" s="17">
        <f t="shared" si="12"/>
        <v>0.29682461109199987</v>
      </c>
      <c r="X52" s="1">
        <f t="shared" si="13"/>
        <v>0</v>
      </c>
      <c r="Y52" s="1">
        <f t="shared" si="14"/>
        <v>0</v>
      </c>
    </row>
    <row r="53" spans="1:25" x14ac:dyDescent="0.25">
      <c r="A53" s="1" t="s">
        <v>109</v>
      </c>
      <c r="B53" s="1" t="s">
        <v>49</v>
      </c>
      <c r="C53" s="1" t="s">
        <v>103</v>
      </c>
      <c r="D53" s="1">
        <v>2</v>
      </c>
      <c r="E53" s="1">
        <v>27</v>
      </c>
      <c r="F53" s="17">
        <v>3.005055945352169</v>
      </c>
      <c r="G53" s="17">
        <v>1.8056865034898675</v>
      </c>
      <c r="I53" s="1">
        <v>3</v>
      </c>
      <c r="J53" s="1">
        <v>18730</v>
      </c>
      <c r="K53" s="17">
        <v>4.5319159326731002</v>
      </c>
      <c r="L53" s="17">
        <v>1.2048989508519177</v>
      </c>
      <c r="N53" s="1">
        <v>3</v>
      </c>
      <c r="O53" s="1">
        <v>16141</v>
      </c>
      <c r="P53" s="17">
        <v>4.9463894442524969</v>
      </c>
      <c r="Q53" s="17">
        <v>1.1058347044334089</v>
      </c>
      <c r="S53" s="17">
        <f t="shared" si="10"/>
        <v>-0.152460521407</v>
      </c>
      <c r="T53" s="17">
        <f t="shared" si="11"/>
        <v>8.9943985541999907E-2</v>
      </c>
      <c r="U53" s="17"/>
      <c r="V53" s="17">
        <f t="shared" si="12"/>
        <v>0.2424045069489999</v>
      </c>
      <c r="X53" s="1">
        <f t="shared" si="13"/>
        <v>0</v>
      </c>
      <c r="Y53" s="1">
        <f t="shared" si="14"/>
        <v>0</v>
      </c>
    </row>
    <row r="54" spans="1:25" x14ac:dyDescent="0.25">
      <c r="A54" s="1" t="s">
        <v>0</v>
      </c>
      <c r="B54" s="1" t="s">
        <v>1</v>
      </c>
      <c r="C54" s="1" t="s">
        <v>2</v>
      </c>
      <c r="D54" s="1">
        <v>2</v>
      </c>
      <c r="E54" s="1">
        <v>30</v>
      </c>
      <c r="F54" s="17">
        <v>3.0263379560993879</v>
      </c>
      <c r="G54" s="17">
        <v>1.4211459289459254</v>
      </c>
      <c r="I54" s="1">
        <v>3</v>
      </c>
      <c r="J54" s="1">
        <v>22595</v>
      </c>
      <c r="K54" s="17">
        <v>4.2790839634577633</v>
      </c>
      <c r="L54" s="17">
        <v>1.0051177389917367</v>
      </c>
      <c r="N54" s="1">
        <v>3</v>
      </c>
      <c r="O54" s="1">
        <v>17227</v>
      </c>
      <c r="P54" s="17">
        <v>4.2646699035754949</v>
      </c>
      <c r="Q54" s="17">
        <v>1.1160994999380303</v>
      </c>
      <c r="S54" s="17">
        <f t="shared" si="10"/>
        <v>-0.14939565834500002</v>
      </c>
      <c r="T54" s="17">
        <f t="shared" si="11"/>
        <v>6.1006328600003864E-4</v>
      </c>
      <c r="U54" s="17"/>
      <c r="V54" s="17">
        <f t="shared" si="12"/>
        <v>0.15000572163100007</v>
      </c>
      <c r="X54" s="1">
        <f t="shared" si="13"/>
        <v>0</v>
      </c>
      <c r="Y54" s="1">
        <f t="shared" si="14"/>
        <v>0</v>
      </c>
    </row>
    <row r="55" spans="1:25" x14ac:dyDescent="0.25">
      <c r="A55" s="1" t="s">
        <v>208</v>
      </c>
      <c r="B55" s="1" t="s">
        <v>91</v>
      </c>
      <c r="C55" s="1" t="s">
        <v>63</v>
      </c>
      <c r="D55" s="1">
        <v>2</v>
      </c>
      <c r="E55" s="1">
        <v>33</v>
      </c>
      <c r="F55" s="17">
        <v>3.0426682732442578</v>
      </c>
      <c r="G55" s="17">
        <v>1.5175372929781483</v>
      </c>
      <c r="I55" s="1">
        <v>3</v>
      </c>
      <c r="J55" s="1">
        <v>23813</v>
      </c>
      <c r="K55" s="17">
        <v>4.3063943964797575</v>
      </c>
      <c r="L55" s="17">
        <v>1.1506633516738825</v>
      </c>
      <c r="N55" s="1">
        <v>3</v>
      </c>
      <c r="O55" s="1">
        <v>16083</v>
      </c>
      <c r="P55" s="17">
        <v>5.9553050259398681</v>
      </c>
      <c r="Q55" s="17">
        <v>1.1694601788400656</v>
      </c>
      <c r="S55" s="17">
        <f t="shared" si="10"/>
        <v>-0.14705847710900005</v>
      </c>
      <c r="T55" s="17">
        <f t="shared" si="11"/>
        <v>0.14839164607499988</v>
      </c>
      <c r="U55" s="17"/>
      <c r="V55" s="17">
        <f t="shared" si="12"/>
        <v>0.29545012318399994</v>
      </c>
      <c r="X55" s="1">
        <f t="shared" si="13"/>
        <v>0</v>
      </c>
      <c r="Y55" s="1">
        <f t="shared" si="14"/>
        <v>0</v>
      </c>
    </row>
    <row r="56" spans="1:25" x14ac:dyDescent="0.25">
      <c r="A56" s="1" t="s">
        <v>104</v>
      </c>
      <c r="B56" s="1" t="s">
        <v>39</v>
      </c>
      <c r="C56" s="1" t="s">
        <v>91</v>
      </c>
      <c r="D56" s="1">
        <v>2</v>
      </c>
      <c r="E56" s="1">
        <v>45</v>
      </c>
      <c r="F56" s="17">
        <v>3.0634210591424655</v>
      </c>
      <c r="G56" s="17">
        <v>1.9717067913678461</v>
      </c>
      <c r="I56" s="1">
        <v>3</v>
      </c>
      <c r="J56" s="1">
        <v>20657</v>
      </c>
      <c r="K56" s="17">
        <v>5.8727288804139892</v>
      </c>
      <c r="L56" s="17">
        <v>1.2337120029553774</v>
      </c>
      <c r="N56" s="1">
        <v>3</v>
      </c>
      <c r="O56" s="1">
        <v>23813</v>
      </c>
      <c r="P56" s="17">
        <v>4.3063943964797575</v>
      </c>
      <c r="Q56" s="17">
        <v>1.1506633516738825</v>
      </c>
      <c r="S56" s="17">
        <f t="shared" si="10"/>
        <v>-0.14410638957400007</v>
      </c>
      <c r="T56" s="17">
        <f t="shared" si="11"/>
        <v>0.14232758719900002</v>
      </c>
      <c r="U56" s="17"/>
      <c r="V56" s="17">
        <f t="shared" si="12"/>
        <v>0.28643397677300009</v>
      </c>
      <c r="X56" s="1">
        <f t="shared" si="13"/>
        <v>0</v>
      </c>
      <c r="Y56" s="1">
        <f t="shared" si="14"/>
        <v>0</v>
      </c>
    </row>
    <row r="57" spans="1:25" x14ac:dyDescent="0.25">
      <c r="A57" s="1" t="s">
        <v>57</v>
      </c>
      <c r="B57" s="1" t="s">
        <v>21</v>
      </c>
      <c r="C57" s="1" t="s">
        <v>1</v>
      </c>
      <c r="D57" s="1">
        <v>3</v>
      </c>
      <c r="E57" s="1">
        <v>48</v>
      </c>
      <c r="F57" s="17">
        <v>3.0965882697370799</v>
      </c>
      <c r="G57" s="17">
        <v>1.442705504645422</v>
      </c>
      <c r="I57" s="1">
        <v>3</v>
      </c>
      <c r="J57" s="1">
        <v>18639</v>
      </c>
      <c r="K57" s="17">
        <v>4.2977007162792065</v>
      </c>
      <c r="L57" s="17">
        <v>1.2937029419441735</v>
      </c>
      <c r="N57" s="1">
        <v>3</v>
      </c>
      <c r="O57" s="1">
        <v>22595</v>
      </c>
      <c r="P57" s="17">
        <v>4.2790839634577633</v>
      </c>
      <c r="Q57" s="17">
        <v>1.0051177389917367</v>
      </c>
      <c r="S57" s="17">
        <f t="shared" si="10"/>
        <v>-0.13942961881900001</v>
      </c>
      <c r="T57" s="17">
        <f t="shared" si="11"/>
        <v>3.9608107569999882E-3</v>
      </c>
      <c r="U57" s="17"/>
      <c r="V57" s="17">
        <f t="shared" si="12"/>
        <v>0.14339042957600001</v>
      </c>
      <c r="X57" s="1">
        <f t="shared" si="13"/>
        <v>0</v>
      </c>
      <c r="Y57" s="1">
        <f t="shared" si="14"/>
        <v>0</v>
      </c>
    </row>
    <row r="58" spans="1:25" x14ac:dyDescent="0.25">
      <c r="A58" s="1" t="s">
        <v>116</v>
      </c>
      <c r="B58" s="1" t="s">
        <v>1</v>
      </c>
      <c r="C58" s="1" t="s">
        <v>73</v>
      </c>
      <c r="D58" s="1">
        <v>2</v>
      </c>
      <c r="E58" s="1">
        <v>38</v>
      </c>
      <c r="F58" s="17">
        <v>3.282342813630549</v>
      </c>
      <c r="G58" s="17">
        <v>1.491943697438473</v>
      </c>
      <c r="I58" s="1">
        <v>3</v>
      </c>
      <c r="J58" s="1">
        <v>22595</v>
      </c>
      <c r="K58" s="17">
        <v>4.2790839634577633</v>
      </c>
      <c r="L58" s="17">
        <v>1.0051177389917367</v>
      </c>
      <c r="N58" s="1">
        <v>3</v>
      </c>
      <c r="O58" s="1">
        <v>20968</v>
      </c>
      <c r="P58" s="17">
        <v>19.06066872506328</v>
      </c>
      <c r="Q58" s="17">
        <v>1.238620090291298</v>
      </c>
      <c r="S58" s="17">
        <f t="shared" si="10"/>
        <v>-0.11412914555200004</v>
      </c>
      <c r="T58" s="17">
        <f t="shared" si="11"/>
        <v>0.65086277536199999</v>
      </c>
      <c r="U58" s="17"/>
      <c r="V58" s="17">
        <f t="shared" si="12"/>
        <v>0.76499192091400003</v>
      </c>
      <c r="X58" s="1">
        <f t="shared" si="13"/>
        <v>0</v>
      </c>
      <c r="Y58" s="1">
        <f t="shared" si="14"/>
        <v>0</v>
      </c>
    </row>
    <row r="59" spans="1:25" x14ac:dyDescent="0.25">
      <c r="A59" s="1" t="s">
        <v>192</v>
      </c>
      <c r="B59" s="1" t="s">
        <v>1</v>
      </c>
      <c r="C59" s="1" t="s">
        <v>30</v>
      </c>
      <c r="D59" s="1">
        <v>2</v>
      </c>
      <c r="E59" s="1">
        <v>35</v>
      </c>
      <c r="F59" s="17">
        <v>3.3070334133494375</v>
      </c>
      <c r="G59" s="17">
        <v>1.9576289843372543</v>
      </c>
      <c r="I59" s="1">
        <v>3</v>
      </c>
      <c r="J59" s="1">
        <v>22595</v>
      </c>
      <c r="K59" s="17">
        <v>4.2790839634577633</v>
      </c>
      <c r="L59" s="17">
        <v>1.0051177389917367</v>
      </c>
      <c r="N59" s="1">
        <v>3</v>
      </c>
      <c r="O59" s="1">
        <v>22153</v>
      </c>
      <c r="P59" s="17">
        <v>6.2671680850847586</v>
      </c>
      <c r="Q59" s="17">
        <v>1.6889087978664499</v>
      </c>
      <c r="S59" s="17">
        <f t="shared" si="10"/>
        <v>-0.11087450018700012</v>
      </c>
      <c r="T59" s="17">
        <f t="shared" si="11"/>
        <v>0.16779598460100001</v>
      </c>
      <c r="U59" s="17"/>
      <c r="V59" s="17">
        <f t="shared" si="12"/>
        <v>0.27867048478800016</v>
      </c>
      <c r="X59" s="1">
        <f t="shared" si="13"/>
        <v>0</v>
      </c>
      <c r="Y59" s="1">
        <f t="shared" si="14"/>
        <v>0</v>
      </c>
    </row>
    <row r="60" spans="1:25" x14ac:dyDescent="0.25">
      <c r="A60" s="1" t="s">
        <v>64</v>
      </c>
      <c r="B60" s="1" t="s">
        <v>25</v>
      </c>
      <c r="C60" s="1" t="s">
        <v>65</v>
      </c>
      <c r="D60" s="1">
        <v>2</v>
      </c>
      <c r="E60" s="1">
        <v>28</v>
      </c>
      <c r="F60" s="17">
        <v>3.4396996362793324</v>
      </c>
      <c r="G60" s="17">
        <v>1.6328496209620307</v>
      </c>
      <c r="I60" s="1">
        <v>3</v>
      </c>
      <c r="J60" s="1">
        <v>30548</v>
      </c>
      <c r="K60" s="17">
        <v>4.5469413058503338</v>
      </c>
      <c r="L60" s="17">
        <v>1.1128077624315069</v>
      </c>
      <c r="N60" s="1">
        <v>3</v>
      </c>
      <c r="O60" s="1">
        <v>15976</v>
      </c>
      <c r="P60" s="17">
        <v>4.3119414176567874</v>
      </c>
      <c r="Q60" s="17">
        <v>1.0961048165460094</v>
      </c>
      <c r="S60" s="17">
        <f t="shared" si="10"/>
        <v>-9.3792562636000026E-2</v>
      </c>
      <c r="T60" s="17">
        <f t="shared" si="11"/>
        <v>3.176603378999996E-2</v>
      </c>
      <c r="U60" s="17"/>
      <c r="V60" s="17">
        <f t="shared" si="12"/>
        <v>0.12555859642599998</v>
      </c>
      <c r="X60" s="1">
        <f t="shared" si="13"/>
        <v>0</v>
      </c>
      <c r="Y60" s="1">
        <f t="shared" si="14"/>
        <v>0</v>
      </c>
    </row>
    <row r="61" spans="1:25" x14ac:dyDescent="0.25">
      <c r="A61" s="1" t="s">
        <v>90</v>
      </c>
      <c r="B61" s="1" t="s">
        <v>91</v>
      </c>
      <c r="C61" s="1" t="s">
        <v>65</v>
      </c>
      <c r="D61" s="1">
        <v>2</v>
      </c>
      <c r="E61" s="1">
        <v>37</v>
      </c>
      <c r="F61" s="17">
        <v>3.5203942103367756</v>
      </c>
      <c r="G61" s="17">
        <v>1.9656501497748948</v>
      </c>
      <c r="I61" s="1">
        <v>3</v>
      </c>
      <c r="J61" s="1">
        <v>23813</v>
      </c>
      <c r="K61" s="17">
        <v>4.3063943964797575</v>
      </c>
      <c r="L61" s="17">
        <v>1.1506633516738825</v>
      </c>
      <c r="N61" s="1">
        <v>3</v>
      </c>
      <c r="O61" s="1">
        <v>15976</v>
      </c>
      <c r="P61" s="17">
        <v>4.3119414176567874</v>
      </c>
      <c r="Q61" s="17">
        <v>1.0961048165460094</v>
      </c>
      <c r="S61" s="17">
        <f t="shared" si="10"/>
        <v>-8.3721785037000049E-2</v>
      </c>
      <c r="T61" s="17">
        <f t="shared" si="11"/>
        <v>8.1604873349999697E-3</v>
      </c>
      <c r="U61" s="17"/>
      <c r="V61" s="17">
        <f t="shared" si="12"/>
        <v>9.1882272372000015E-2</v>
      </c>
      <c r="X61" s="1">
        <f t="shared" si="13"/>
        <v>0</v>
      </c>
      <c r="Y61" s="1">
        <f t="shared" si="14"/>
        <v>0</v>
      </c>
    </row>
    <row r="62" spans="1:25" x14ac:dyDescent="0.25">
      <c r="A62" s="1" t="s">
        <v>110</v>
      </c>
      <c r="B62" s="1" t="s">
        <v>49</v>
      </c>
      <c r="C62" s="1" t="s">
        <v>96</v>
      </c>
      <c r="D62" s="1">
        <v>2</v>
      </c>
      <c r="E62" s="1">
        <v>26</v>
      </c>
      <c r="F62" s="17">
        <v>3.5435015947054809</v>
      </c>
      <c r="G62" s="17">
        <v>2.510764762113832</v>
      </c>
      <c r="I62" s="1">
        <v>3</v>
      </c>
      <c r="J62" s="1">
        <v>18730</v>
      </c>
      <c r="K62" s="17">
        <v>4.5319159326731002</v>
      </c>
      <c r="L62" s="17">
        <v>1.2048989508519177</v>
      </c>
      <c r="N62" s="1">
        <v>3</v>
      </c>
      <c r="O62" s="1">
        <v>15106</v>
      </c>
      <c r="P62" s="17">
        <v>6.7248651622667559</v>
      </c>
      <c r="Q62" s="17">
        <v>1.2309911214222238</v>
      </c>
      <c r="S62" s="17">
        <f t="shared" si="10"/>
        <v>-8.0880450567999987E-2</v>
      </c>
      <c r="T62" s="17">
        <f t="shared" si="11"/>
        <v>0.22333925973499988</v>
      </c>
      <c r="U62" s="17"/>
      <c r="V62" s="17">
        <f t="shared" si="12"/>
        <v>0.30421971030299988</v>
      </c>
      <c r="X62" s="1">
        <f t="shared" si="13"/>
        <v>0</v>
      </c>
      <c r="Y62" s="1">
        <f t="shared" si="14"/>
        <v>0</v>
      </c>
    </row>
    <row r="63" spans="1:25" x14ac:dyDescent="0.25">
      <c r="A63" s="1" t="s">
        <v>93</v>
      </c>
      <c r="B63" s="1" t="s">
        <v>4</v>
      </c>
      <c r="C63" s="1" t="s">
        <v>32</v>
      </c>
      <c r="D63" s="1">
        <v>2</v>
      </c>
      <c r="E63" s="1">
        <v>32</v>
      </c>
      <c r="F63" s="17">
        <v>3.5440580134806758</v>
      </c>
      <c r="G63" s="17">
        <v>1.4836079484039897</v>
      </c>
      <c r="I63" s="1">
        <v>3</v>
      </c>
      <c r="J63" s="1">
        <v>20827</v>
      </c>
      <c r="K63" s="17">
        <v>4.9950225068313525</v>
      </c>
      <c r="L63" s="17">
        <v>1.0690168858677951</v>
      </c>
      <c r="N63" s="1">
        <v>3</v>
      </c>
      <c r="O63" s="1">
        <v>21344</v>
      </c>
      <c r="P63" s="17">
        <v>4.768737992495323</v>
      </c>
      <c r="Q63" s="17">
        <v>1.1331514270679637</v>
      </c>
      <c r="S63" s="17">
        <f t="shared" si="10"/>
        <v>-8.0812260777000031E-2</v>
      </c>
      <c r="T63" s="17">
        <f t="shared" si="11"/>
        <v>0.11631474496800007</v>
      </c>
      <c r="U63" s="17"/>
      <c r="V63" s="17">
        <f t="shared" si="12"/>
        <v>0.19712700574500008</v>
      </c>
      <c r="X63" s="1">
        <f t="shared" si="13"/>
        <v>0</v>
      </c>
      <c r="Y63" s="1">
        <f t="shared" si="14"/>
        <v>0</v>
      </c>
    </row>
    <row r="64" spans="1:25" x14ac:dyDescent="0.25">
      <c r="A64" s="1" t="s">
        <v>114</v>
      </c>
      <c r="B64" s="1" t="s">
        <v>4</v>
      </c>
      <c r="C64" s="1" t="s">
        <v>91</v>
      </c>
      <c r="D64" s="1">
        <v>3</v>
      </c>
      <c r="E64" s="1">
        <v>72</v>
      </c>
      <c r="F64" s="17">
        <v>3.7554669754754073</v>
      </c>
      <c r="G64" s="17">
        <v>3.1099756940810797</v>
      </c>
      <c r="I64" s="1">
        <v>3</v>
      </c>
      <c r="J64" s="1">
        <v>20827</v>
      </c>
      <c r="K64" s="17">
        <v>4.9950225068313525</v>
      </c>
      <c r="L64" s="17">
        <v>1.0690168858677951</v>
      </c>
      <c r="N64" s="1">
        <v>3</v>
      </c>
      <c r="O64" s="1">
        <v>23813</v>
      </c>
      <c r="P64" s="17">
        <v>4.3063943964797575</v>
      </c>
      <c r="Q64" s="17">
        <v>1.1506633516738825</v>
      </c>
      <c r="S64" s="17">
        <f t="shared" si="10"/>
        <v>-5.5649135844999906E-2</v>
      </c>
      <c r="T64" s="17">
        <f t="shared" si="11"/>
        <v>7.2025084905000009E-2</v>
      </c>
      <c r="U64" s="17"/>
      <c r="V64" s="17">
        <f t="shared" si="12"/>
        <v>0.1276742207499999</v>
      </c>
      <c r="X64" s="1">
        <f t="shared" si="13"/>
        <v>0</v>
      </c>
      <c r="Y64" s="1">
        <f t="shared" si="14"/>
        <v>0</v>
      </c>
    </row>
    <row r="65" spans="1:25" x14ac:dyDescent="0.25">
      <c r="A65" s="1" t="s">
        <v>123</v>
      </c>
      <c r="B65" s="1" t="s">
        <v>49</v>
      </c>
      <c r="C65" s="1" t="s">
        <v>25</v>
      </c>
      <c r="D65" s="1">
        <v>2</v>
      </c>
      <c r="E65" s="1">
        <v>63</v>
      </c>
      <c r="F65" s="17">
        <v>3.7646919178158216</v>
      </c>
      <c r="G65" s="17">
        <v>1.2896305348072596</v>
      </c>
      <c r="I65" s="1">
        <v>3</v>
      </c>
      <c r="J65" s="1">
        <v>18730</v>
      </c>
      <c r="K65" s="17">
        <v>4.5319159326731002</v>
      </c>
      <c r="L65" s="17">
        <v>1.2048989508519177</v>
      </c>
      <c r="N65" s="1">
        <v>3</v>
      </c>
      <c r="O65" s="1">
        <v>30548</v>
      </c>
      <c r="P65" s="17">
        <v>4.5469413058503338</v>
      </c>
      <c r="Q65" s="17">
        <v>1.1128077624315069</v>
      </c>
      <c r="S65" s="17">
        <f t="shared" si="10"/>
        <v>-5.4583641453000029E-2</v>
      </c>
      <c r="T65" s="17">
        <f t="shared" si="11"/>
        <v>5.3375027002999884E-2</v>
      </c>
      <c r="U65" s="17"/>
      <c r="V65" s="17">
        <f t="shared" si="12"/>
        <v>0.10795866845599991</v>
      </c>
      <c r="X65" s="1">
        <f t="shared" si="13"/>
        <v>0</v>
      </c>
      <c r="Y65" s="1">
        <f t="shared" si="14"/>
        <v>0</v>
      </c>
    </row>
    <row r="66" spans="1:25" x14ac:dyDescent="0.25">
      <c r="A66" s="1" t="s">
        <v>182</v>
      </c>
      <c r="B66" s="1" t="s">
        <v>51</v>
      </c>
      <c r="C66" s="1" t="s">
        <v>91</v>
      </c>
      <c r="D66" s="1">
        <v>3</v>
      </c>
      <c r="E66" s="1">
        <v>62</v>
      </c>
      <c r="F66" s="17">
        <v>3.7676108401936976</v>
      </c>
      <c r="G66" s="17">
        <v>1.2591864913783759</v>
      </c>
      <c r="I66" s="1">
        <v>3</v>
      </c>
      <c r="J66" s="1">
        <v>18788</v>
      </c>
      <c r="K66" s="17">
        <v>4.2223613479842355</v>
      </c>
      <c r="L66" s="17">
        <v>1.1588035476327261</v>
      </c>
      <c r="N66" s="1">
        <v>3</v>
      </c>
      <c r="O66" s="1">
        <v>23813</v>
      </c>
      <c r="P66" s="17">
        <v>4.3063943964797575</v>
      </c>
      <c r="Q66" s="17">
        <v>1.1506633516738825</v>
      </c>
      <c r="S66" s="17">
        <f t="shared" si="10"/>
        <v>-5.4247045332000053E-2</v>
      </c>
      <c r="T66" s="17">
        <f t="shared" si="11"/>
        <v>-9.5696721900009364E-4</v>
      </c>
      <c r="U66" s="17"/>
      <c r="V66" s="17">
        <f t="shared" si="12"/>
        <v>5.3290078112999961E-2</v>
      </c>
      <c r="X66" s="1">
        <f t="shared" si="13"/>
        <v>0</v>
      </c>
      <c r="Y66" s="1">
        <f t="shared" si="14"/>
        <v>0</v>
      </c>
    </row>
    <row r="67" spans="1:25" x14ac:dyDescent="0.25">
      <c r="A67" s="1" t="s">
        <v>78</v>
      </c>
      <c r="B67" s="1" t="s">
        <v>21</v>
      </c>
      <c r="C67" s="1" t="s">
        <v>16</v>
      </c>
      <c r="D67" s="1">
        <v>2</v>
      </c>
      <c r="E67" s="1">
        <v>55</v>
      </c>
      <c r="F67" s="17">
        <v>3.7949772960630632</v>
      </c>
      <c r="G67" s="17">
        <v>1.2583552876978967</v>
      </c>
      <c r="I67" s="1">
        <v>3</v>
      </c>
      <c r="J67" s="1">
        <v>18639</v>
      </c>
      <c r="K67" s="17">
        <v>4.2977007162792065</v>
      </c>
      <c r="L67" s="17">
        <v>1.2937029419441735</v>
      </c>
      <c r="N67" s="1">
        <v>3</v>
      </c>
      <c r="O67" s="1">
        <v>52499</v>
      </c>
      <c r="P67" s="17">
        <v>8.2839335543334656</v>
      </c>
      <c r="Q67" s="17">
        <v>1.4045360764708348</v>
      </c>
      <c r="S67" s="17">
        <f t="shared" si="10"/>
        <v>-5.1103901097000005E-2</v>
      </c>
      <c r="T67" s="17">
        <f t="shared" si="11"/>
        <v>0.29084660928400002</v>
      </c>
      <c r="U67" s="17"/>
      <c r="V67" s="17">
        <f t="shared" si="12"/>
        <v>0.34195051038100005</v>
      </c>
      <c r="X67" s="1">
        <f t="shared" si="13"/>
        <v>0</v>
      </c>
      <c r="Y67" s="1">
        <f t="shared" si="14"/>
        <v>0</v>
      </c>
    </row>
    <row r="68" spans="1:25" x14ac:dyDescent="0.25">
      <c r="A68" s="1" t="s">
        <v>111</v>
      </c>
      <c r="B68" s="1" t="s">
        <v>43</v>
      </c>
      <c r="C68" s="1" t="s">
        <v>1</v>
      </c>
      <c r="D68" s="1">
        <v>2</v>
      </c>
      <c r="E68" s="1">
        <v>31</v>
      </c>
      <c r="F68" s="17">
        <v>3.8045994681411663</v>
      </c>
      <c r="G68" s="17">
        <v>1.8695744807863912</v>
      </c>
      <c r="I68" s="1">
        <v>3</v>
      </c>
      <c r="J68" s="1">
        <v>16120</v>
      </c>
      <c r="K68" s="17">
        <v>24.173093515989638</v>
      </c>
      <c r="L68" s="17">
        <v>1.6077569313349844</v>
      </c>
      <c r="N68" s="1">
        <v>3</v>
      </c>
      <c r="O68" s="1">
        <v>22595</v>
      </c>
      <c r="P68" s="17">
        <v>4.2790839634577633</v>
      </c>
      <c r="Q68" s="17">
        <v>1.0051177389917367</v>
      </c>
      <c r="S68" s="17">
        <f t="shared" si="10"/>
        <v>-5.000414025500001E-2</v>
      </c>
      <c r="T68" s="17">
        <f t="shared" si="11"/>
        <v>0.75405687415199996</v>
      </c>
      <c r="U68" s="17"/>
      <c r="V68" s="17">
        <f t="shared" si="12"/>
        <v>0.80406101440699995</v>
      </c>
      <c r="X68" s="1">
        <f t="shared" si="13"/>
        <v>0</v>
      </c>
      <c r="Y68" s="1">
        <f t="shared" si="14"/>
        <v>0</v>
      </c>
    </row>
    <row r="69" spans="1:25" x14ac:dyDescent="0.25">
      <c r="A69" s="1" t="s">
        <v>20</v>
      </c>
      <c r="B69" s="1" t="s">
        <v>21</v>
      </c>
      <c r="C69" s="1" t="s">
        <v>22</v>
      </c>
      <c r="D69" s="1">
        <v>2</v>
      </c>
      <c r="E69" s="1">
        <v>23</v>
      </c>
      <c r="F69" s="17">
        <v>3.824814290854107</v>
      </c>
      <c r="G69" s="17">
        <v>2.7806506538700071</v>
      </c>
      <c r="I69" s="1">
        <v>3</v>
      </c>
      <c r="J69" s="1">
        <v>18639</v>
      </c>
      <c r="K69" s="17">
        <v>4.2977007162792065</v>
      </c>
      <c r="L69" s="17">
        <v>1.2937029419441735</v>
      </c>
      <c r="N69" s="1">
        <v>3</v>
      </c>
      <c r="O69" s="1">
        <v>12451</v>
      </c>
      <c r="P69" s="17">
        <v>4.4916175544493999</v>
      </c>
      <c r="Q69" s="17">
        <v>1.1958816741105864</v>
      </c>
      <c r="S69" s="17">
        <f t="shared" si="10"/>
        <v>-4.7702729746000025E-2</v>
      </c>
      <c r="T69" s="17">
        <f t="shared" si="11"/>
        <v>2.5012773042000037E-2</v>
      </c>
      <c r="U69" s="17"/>
      <c r="V69" s="17">
        <f t="shared" si="12"/>
        <v>7.2715502788000069E-2</v>
      </c>
      <c r="X69" s="1">
        <f t="shared" si="13"/>
        <v>0</v>
      </c>
      <c r="Y69" s="1">
        <f t="shared" si="14"/>
        <v>0</v>
      </c>
    </row>
    <row r="70" spans="1:25" x14ac:dyDescent="0.25">
      <c r="A70" s="1" t="s">
        <v>168</v>
      </c>
      <c r="B70" s="1" t="s">
        <v>51</v>
      </c>
      <c r="C70" s="1" t="s">
        <v>32</v>
      </c>
      <c r="D70" s="1">
        <v>2</v>
      </c>
      <c r="E70" s="1">
        <v>29</v>
      </c>
      <c r="F70" s="17">
        <v>3.8750998064990689</v>
      </c>
      <c r="G70" s="17">
        <v>2.495109692171781</v>
      </c>
      <c r="I70" s="1">
        <v>3</v>
      </c>
      <c r="J70" s="1">
        <v>18788</v>
      </c>
      <c r="K70" s="17">
        <v>4.2223613479842355</v>
      </c>
      <c r="L70" s="17">
        <v>1.1588035476327261</v>
      </c>
      <c r="N70" s="1">
        <v>3</v>
      </c>
      <c r="O70" s="1">
        <v>21344</v>
      </c>
      <c r="P70" s="17">
        <v>4.768737992495323</v>
      </c>
      <c r="Q70" s="17">
        <v>1.1331514270679637</v>
      </c>
      <c r="S70" s="17">
        <f t="shared" si="10"/>
        <v>-4.2030190503000067E-2</v>
      </c>
      <c r="T70" s="17">
        <f t="shared" si="11"/>
        <v>4.333269284399998E-2</v>
      </c>
      <c r="U70" s="17"/>
      <c r="V70" s="17">
        <f t="shared" si="12"/>
        <v>8.536288334700004E-2</v>
      </c>
      <c r="X70" s="1">
        <f t="shared" si="13"/>
        <v>0</v>
      </c>
      <c r="Y70" s="1">
        <f t="shared" si="14"/>
        <v>0</v>
      </c>
    </row>
    <row r="71" spans="1:25" x14ac:dyDescent="0.25">
      <c r="A71" s="1" t="s">
        <v>45</v>
      </c>
      <c r="B71" s="1" t="s">
        <v>25</v>
      </c>
      <c r="C71" s="1" t="s">
        <v>46</v>
      </c>
      <c r="D71" s="1">
        <v>3</v>
      </c>
      <c r="E71" s="1">
        <v>42</v>
      </c>
      <c r="F71" s="17">
        <v>3.8888654241379732</v>
      </c>
      <c r="G71" s="17">
        <v>2.9066960091282033</v>
      </c>
      <c r="I71" s="1">
        <v>3</v>
      </c>
      <c r="J71" s="1">
        <v>30548</v>
      </c>
      <c r="K71" s="17">
        <v>4.5469413058503338</v>
      </c>
      <c r="L71" s="17">
        <v>1.1128077624315069</v>
      </c>
      <c r="N71" s="1">
        <v>3</v>
      </c>
      <c r="O71" s="1">
        <v>10466</v>
      </c>
      <c r="P71" s="17">
        <v>8.1399699349368024</v>
      </c>
      <c r="Q71" s="17">
        <v>1.1257638688254383</v>
      </c>
      <c r="S71" s="17">
        <f t="shared" si="10"/>
        <v>-4.0490168654000014E-2</v>
      </c>
      <c r="T71" s="17">
        <f t="shared" si="11"/>
        <v>0.30771598274799994</v>
      </c>
      <c r="U71" s="17"/>
      <c r="V71" s="17">
        <f t="shared" si="12"/>
        <v>0.34820615140199995</v>
      </c>
      <c r="X71" s="1">
        <f t="shared" si="13"/>
        <v>0</v>
      </c>
      <c r="Y71" s="1">
        <f t="shared" si="14"/>
        <v>0</v>
      </c>
    </row>
    <row r="72" spans="1:25" x14ac:dyDescent="0.25">
      <c r="A72" s="1" t="s">
        <v>23</v>
      </c>
      <c r="B72" s="1" t="s">
        <v>24</v>
      </c>
      <c r="C72" s="1" t="s">
        <v>25</v>
      </c>
      <c r="D72" s="1">
        <v>3</v>
      </c>
      <c r="E72" s="1">
        <v>55</v>
      </c>
      <c r="F72" s="17">
        <v>3.903883740215746</v>
      </c>
      <c r="G72" s="17">
        <v>1.6550355695098309</v>
      </c>
      <c r="I72" s="1">
        <v>3</v>
      </c>
      <c r="J72" s="1">
        <v>12903</v>
      </c>
      <c r="K72" s="17">
        <v>4.759207042780238</v>
      </c>
      <c r="L72" s="17">
        <v>1.1138887007383056</v>
      </c>
      <c r="N72" s="1">
        <v>3</v>
      </c>
      <c r="O72" s="1">
        <v>30548</v>
      </c>
      <c r="P72" s="17">
        <v>4.5469413058503338</v>
      </c>
      <c r="Q72" s="17">
        <v>1.1128077624315069</v>
      </c>
      <c r="S72" s="17">
        <f t="shared" si="10"/>
        <v>-3.8816207453000053E-2</v>
      </c>
      <c r="T72" s="17">
        <f t="shared" si="11"/>
        <v>7.4627780522999926E-2</v>
      </c>
      <c r="U72" s="17"/>
      <c r="V72" s="17">
        <f t="shared" si="12"/>
        <v>0.11344398797599997</v>
      </c>
      <c r="X72" s="1">
        <f t="shared" si="13"/>
        <v>0</v>
      </c>
      <c r="Y72" s="1">
        <f t="shared" si="14"/>
        <v>0</v>
      </c>
    </row>
    <row r="73" spans="1:25" x14ac:dyDescent="0.25">
      <c r="A73" s="1" t="s">
        <v>174</v>
      </c>
      <c r="B73" s="1" t="s">
        <v>91</v>
      </c>
      <c r="C73" s="1" t="s">
        <v>103</v>
      </c>
      <c r="D73" s="1">
        <v>2</v>
      </c>
      <c r="E73" s="1">
        <v>36</v>
      </c>
      <c r="F73" s="17">
        <v>4.0655288289680254</v>
      </c>
      <c r="G73" s="17">
        <v>1.8323568479269272</v>
      </c>
      <c r="I73" s="1">
        <v>3</v>
      </c>
      <c r="J73" s="1">
        <v>23813</v>
      </c>
      <c r="K73" s="17">
        <v>4.3063943964797575</v>
      </c>
      <c r="L73" s="17">
        <v>1.1506633516738825</v>
      </c>
      <c r="N73" s="1">
        <v>3</v>
      </c>
      <c r="O73" s="1">
        <v>16141</v>
      </c>
      <c r="P73" s="17">
        <v>4.9463894442524969</v>
      </c>
      <c r="Q73" s="17">
        <v>1.1058347044334089</v>
      </c>
      <c r="S73" s="17">
        <f t="shared" si="10"/>
        <v>-2.1196038088000163E-2</v>
      </c>
      <c r="T73" s="17">
        <f t="shared" si="11"/>
        <v>6.7775942166000025E-2</v>
      </c>
      <c r="U73" s="17"/>
      <c r="V73" s="17">
        <f t="shared" si="12"/>
        <v>8.8971980254000188E-2</v>
      </c>
      <c r="X73" s="1">
        <f t="shared" si="13"/>
        <v>0</v>
      </c>
      <c r="Y73" s="1">
        <f t="shared" si="14"/>
        <v>0</v>
      </c>
    </row>
    <row r="74" spans="1:25" x14ac:dyDescent="0.25">
      <c r="A74" s="1" t="s">
        <v>160</v>
      </c>
      <c r="B74" s="1" t="s">
        <v>161</v>
      </c>
      <c r="C74" s="1" t="s">
        <v>16</v>
      </c>
      <c r="D74" s="1">
        <v>2</v>
      </c>
      <c r="E74" s="1">
        <v>32</v>
      </c>
      <c r="F74" s="17">
        <v>4.3608821496939587</v>
      </c>
      <c r="G74" s="17">
        <v>9.3228311853807782</v>
      </c>
      <c r="I74" s="1">
        <v>3</v>
      </c>
      <c r="J74" s="1">
        <v>5123</v>
      </c>
      <c r="K74" s="17">
        <v>4.0671154399828744</v>
      </c>
      <c r="L74" s="17">
        <v>1.3515616135783639</v>
      </c>
      <c r="N74" s="1">
        <v>3</v>
      </c>
      <c r="O74" s="1">
        <v>52499</v>
      </c>
      <c r="P74" s="17">
        <v>8.2839335543334656</v>
      </c>
      <c r="Q74" s="17">
        <v>1.4045360764708348</v>
      </c>
      <c r="S74" s="17">
        <f t="shared" si="10"/>
        <v>9.2612671619999934E-3</v>
      </c>
      <c r="T74" s="17">
        <f t="shared" si="11"/>
        <v>0.26689694000399999</v>
      </c>
      <c r="U74" s="17"/>
      <c r="V74" s="17">
        <f t="shared" si="12"/>
        <v>0.25763567284200001</v>
      </c>
      <c r="X74" s="1">
        <f t="shared" si="13"/>
        <v>0</v>
      </c>
      <c r="Y74" s="1">
        <f t="shared" si="14"/>
        <v>0</v>
      </c>
    </row>
    <row r="75" spans="1:25" x14ac:dyDescent="0.25">
      <c r="A75" s="1" t="s">
        <v>209</v>
      </c>
      <c r="B75" s="1" t="s">
        <v>21</v>
      </c>
      <c r="C75" s="1" t="s">
        <v>40</v>
      </c>
      <c r="D75" s="1">
        <v>2</v>
      </c>
      <c r="E75" s="1">
        <v>38</v>
      </c>
      <c r="F75" s="17">
        <v>4.3720588236129538</v>
      </c>
      <c r="G75" s="17">
        <v>2.155653809846577</v>
      </c>
      <c r="I75" s="1">
        <v>3</v>
      </c>
      <c r="J75" s="1">
        <v>18639</v>
      </c>
      <c r="K75" s="17">
        <v>4.2977007162792065</v>
      </c>
      <c r="L75" s="17">
        <v>1.2937029419441735</v>
      </c>
      <c r="N75" s="1">
        <v>3</v>
      </c>
      <c r="O75" s="1">
        <v>25536</v>
      </c>
      <c r="P75" s="17">
        <v>24.205689826711868</v>
      </c>
      <c r="Q75" s="17">
        <v>1.5810819361895161</v>
      </c>
      <c r="S75" s="17">
        <f t="shared" si="10"/>
        <v>1.0372913392999918E-2</v>
      </c>
      <c r="T75" s="17">
        <f t="shared" si="11"/>
        <v>0.75652746644699997</v>
      </c>
      <c r="U75" s="17"/>
      <c r="V75" s="17">
        <f t="shared" si="12"/>
        <v>0.74615455305400002</v>
      </c>
      <c r="X75" s="1">
        <f t="shared" si="13"/>
        <v>0</v>
      </c>
      <c r="Y75" s="1">
        <f t="shared" si="14"/>
        <v>0</v>
      </c>
    </row>
    <row r="76" spans="1:25" x14ac:dyDescent="0.25">
      <c r="A76" s="1" t="s">
        <v>97</v>
      </c>
      <c r="B76" s="1" t="s">
        <v>1</v>
      </c>
      <c r="C76" s="1" t="s">
        <v>25</v>
      </c>
      <c r="D76" s="1">
        <v>2</v>
      </c>
      <c r="E76" s="1">
        <v>56</v>
      </c>
      <c r="F76" s="17">
        <v>4.4367450029695945</v>
      </c>
      <c r="G76" s="17">
        <v>2.1808395304360215</v>
      </c>
      <c r="I76" s="1">
        <v>3</v>
      </c>
      <c r="J76" s="1">
        <v>22595</v>
      </c>
      <c r="K76" s="17">
        <v>4.2790839634577633</v>
      </c>
      <c r="L76" s="17">
        <v>1.0051177389917367</v>
      </c>
      <c r="N76" s="1">
        <v>3</v>
      </c>
      <c r="O76" s="1">
        <v>30548</v>
      </c>
      <c r="P76" s="17">
        <v>4.5469413058503338</v>
      </c>
      <c r="Q76" s="17">
        <v>1.1128077624315069</v>
      </c>
      <c r="S76" s="17">
        <f t="shared" si="10"/>
        <v>1.6751385722999917E-2</v>
      </c>
      <c r="T76" s="17">
        <f t="shared" si="11"/>
        <v>2.8443990146999967E-2</v>
      </c>
      <c r="U76" s="17"/>
      <c r="V76" s="17">
        <f t="shared" si="12"/>
        <v>1.1692604424000049E-2</v>
      </c>
      <c r="X76" s="1">
        <f t="shared" si="13"/>
        <v>0</v>
      </c>
      <c r="Y76" s="1">
        <f t="shared" si="14"/>
        <v>0</v>
      </c>
    </row>
    <row r="77" spans="1:25" x14ac:dyDescent="0.25">
      <c r="A77" s="1" t="s">
        <v>87</v>
      </c>
      <c r="B77" s="1" t="s">
        <v>1</v>
      </c>
      <c r="C77" s="1" t="s">
        <v>88</v>
      </c>
      <c r="D77" s="1">
        <v>2</v>
      </c>
      <c r="E77" s="1">
        <v>37</v>
      </c>
      <c r="F77" s="17">
        <v>4.4542042368683923</v>
      </c>
      <c r="G77" s="17">
        <v>1.2718837366386309</v>
      </c>
      <c r="I77" s="1">
        <v>3</v>
      </c>
      <c r="J77" s="1">
        <v>22595</v>
      </c>
      <c r="K77" s="17">
        <v>4.2790839634577633</v>
      </c>
      <c r="L77" s="17">
        <v>1.0051177389917367</v>
      </c>
      <c r="N77" s="1">
        <v>3</v>
      </c>
      <c r="O77" s="1">
        <v>15922</v>
      </c>
      <c r="P77" s="17">
        <v>4.7641446870473567</v>
      </c>
      <c r="Q77" s="17">
        <v>1.1957974978254591</v>
      </c>
      <c r="S77" s="17">
        <f t="shared" si="10"/>
        <v>1.8457043573999955E-2</v>
      </c>
      <c r="T77" s="17">
        <f t="shared" si="11"/>
        <v>4.8709584523999996E-2</v>
      </c>
      <c r="U77" s="17"/>
      <c r="V77" s="17">
        <f t="shared" si="12"/>
        <v>3.0252540950000042E-2</v>
      </c>
      <c r="X77" s="1">
        <f t="shared" si="13"/>
        <v>0</v>
      </c>
      <c r="Y77" s="1">
        <f t="shared" si="14"/>
        <v>0</v>
      </c>
    </row>
    <row r="78" spans="1:25" x14ac:dyDescent="0.25">
      <c r="A78" s="1" t="s">
        <v>60</v>
      </c>
      <c r="B78" s="1" t="s">
        <v>1</v>
      </c>
      <c r="C78" s="1" t="s">
        <v>32</v>
      </c>
      <c r="D78" s="1">
        <v>2</v>
      </c>
      <c r="E78" s="1">
        <v>33</v>
      </c>
      <c r="F78" s="17">
        <v>4.4676367500688761</v>
      </c>
      <c r="G78" s="17">
        <v>1.0062543054229933</v>
      </c>
      <c r="I78" s="1">
        <v>3</v>
      </c>
      <c r="J78" s="1">
        <v>22595</v>
      </c>
      <c r="K78" s="17">
        <v>4.2790839634577633</v>
      </c>
      <c r="L78" s="17">
        <v>1.0051177389917367</v>
      </c>
      <c r="N78" s="1">
        <v>3</v>
      </c>
      <c r="O78" s="1">
        <v>21344</v>
      </c>
      <c r="P78" s="17">
        <v>4.768737992495323</v>
      </c>
      <c r="Q78" s="17">
        <v>1.1331514270679637</v>
      </c>
      <c r="S78" s="17">
        <f t="shared" si="10"/>
        <v>1.9764771603999892E-2</v>
      </c>
      <c r="T78" s="17">
        <f t="shared" si="11"/>
        <v>4.9128103755000041E-2</v>
      </c>
      <c r="U78" s="17"/>
      <c r="V78" s="17">
        <f t="shared" si="12"/>
        <v>2.9363332151000149E-2</v>
      </c>
      <c r="X78" s="1">
        <f t="shared" si="13"/>
        <v>0</v>
      </c>
      <c r="Y78" s="1">
        <f t="shared" si="14"/>
        <v>0</v>
      </c>
    </row>
    <row r="79" spans="1:25" x14ac:dyDescent="0.25">
      <c r="A79" s="1" t="s">
        <v>184</v>
      </c>
      <c r="B79" s="1" t="s">
        <v>103</v>
      </c>
      <c r="C79" s="1" t="s">
        <v>59</v>
      </c>
      <c r="D79" s="1">
        <v>3</v>
      </c>
      <c r="E79" s="1">
        <v>46</v>
      </c>
      <c r="F79" s="17">
        <v>4.4742124652650581</v>
      </c>
      <c r="G79" s="17">
        <v>1.8364486913023594</v>
      </c>
      <c r="I79" s="1">
        <v>3</v>
      </c>
      <c r="J79" s="1">
        <v>16141</v>
      </c>
      <c r="K79" s="17">
        <v>4.9463894442524969</v>
      </c>
      <c r="L79" s="17">
        <v>1.1058347044334089</v>
      </c>
      <c r="N79" s="1">
        <v>3</v>
      </c>
      <c r="O79" s="1">
        <v>19555</v>
      </c>
      <c r="P79" s="17">
        <v>6.5864154133685986</v>
      </c>
      <c r="Q79" s="17">
        <v>1.1986828402896919</v>
      </c>
      <c r="S79" s="17">
        <f t="shared" si="10"/>
        <v>2.0403520316999966E-2</v>
      </c>
      <c r="T79" s="17">
        <f t="shared" si="11"/>
        <v>0.252311259196</v>
      </c>
      <c r="U79" s="17"/>
      <c r="V79" s="17">
        <f t="shared" si="12"/>
        <v>0.23190773887900004</v>
      </c>
      <c r="X79" s="1">
        <f t="shared" si="13"/>
        <v>0</v>
      </c>
      <c r="Y79" s="1">
        <f t="shared" si="14"/>
        <v>0</v>
      </c>
    </row>
    <row r="80" spans="1:25" x14ac:dyDescent="0.25">
      <c r="A80" s="1" t="s">
        <v>125</v>
      </c>
      <c r="B80" s="1" t="s">
        <v>1</v>
      </c>
      <c r="C80" s="1" t="s">
        <v>91</v>
      </c>
      <c r="D80" s="1">
        <v>3</v>
      </c>
      <c r="E80" s="1">
        <v>86</v>
      </c>
      <c r="F80" s="17">
        <v>4.5485834233175328</v>
      </c>
      <c r="G80" s="17">
        <v>5.1961387635438046</v>
      </c>
      <c r="I80" s="1">
        <v>3</v>
      </c>
      <c r="J80" s="1">
        <v>22595</v>
      </c>
      <c r="K80" s="17">
        <v>4.2790839634577633</v>
      </c>
      <c r="L80" s="17">
        <v>1.0051177389917367</v>
      </c>
      <c r="N80" s="1">
        <v>3</v>
      </c>
      <c r="O80" s="1">
        <v>23813</v>
      </c>
      <c r="P80" s="17">
        <v>4.3063943964797575</v>
      </c>
      <c r="Q80" s="17">
        <v>1.1506633516738825</v>
      </c>
      <c r="S80" s="17">
        <f t="shared" si="10"/>
        <v>2.7563081185999972E-2</v>
      </c>
      <c r="T80" s="17">
        <f t="shared" si="11"/>
        <v>4.8384436919999716E-3</v>
      </c>
      <c r="U80" s="17"/>
      <c r="V80" s="17">
        <f t="shared" si="12"/>
        <v>-2.2724637494E-2</v>
      </c>
      <c r="X80" s="1">
        <f t="shared" si="13"/>
        <v>0</v>
      </c>
      <c r="Y80" s="1">
        <f t="shared" si="14"/>
        <v>0</v>
      </c>
    </row>
    <row r="81" spans="1:25" x14ac:dyDescent="0.25">
      <c r="A81" s="1" t="s">
        <v>132</v>
      </c>
      <c r="B81" s="1" t="s">
        <v>21</v>
      </c>
      <c r="C81" s="1" t="s">
        <v>25</v>
      </c>
      <c r="D81" s="1">
        <v>2</v>
      </c>
      <c r="E81" s="1">
        <v>50</v>
      </c>
      <c r="F81" s="17">
        <v>4.5527254617176851</v>
      </c>
      <c r="G81" s="17">
        <v>1.5949621254826101</v>
      </c>
      <c r="I81" s="1">
        <v>3</v>
      </c>
      <c r="J81" s="1">
        <v>18639</v>
      </c>
      <c r="K81" s="17">
        <v>4.2977007162792065</v>
      </c>
      <c r="L81" s="17">
        <v>1.2937029419441735</v>
      </c>
      <c r="N81" s="1">
        <v>3</v>
      </c>
      <c r="O81" s="1">
        <v>30548</v>
      </c>
      <c r="P81" s="17">
        <v>4.5469413058503338</v>
      </c>
      <c r="Q81" s="17">
        <v>1.1128077624315069</v>
      </c>
      <c r="S81" s="17">
        <f t="shared" ref="S81:S112" si="15">LOG(F81/$F$2)</f>
        <v>2.7958379174000052E-2</v>
      </c>
      <c r="T81" s="17">
        <f t="shared" ref="T81:T112" si="16">LOG(K81/$F$2)+LOG(P81/$F$2)</f>
        <v>3.0329350692000011E-2</v>
      </c>
      <c r="U81" s="17"/>
      <c r="V81" s="17">
        <f t="shared" ref="V81:V112" si="17">T81-S81</f>
        <v>2.3709715179999584E-3</v>
      </c>
      <c r="X81" s="1">
        <f t="shared" ref="X81:X112" si="18">IF(V81&gt;$V$2+2*$V$3,1,0)</f>
        <v>0</v>
      </c>
      <c r="Y81" s="1">
        <f t="shared" ref="Y81:Y112" si="19">IF(V81&lt;$V$2-2*$V$3,1,0)</f>
        <v>0</v>
      </c>
    </row>
    <row r="82" spans="1:25" x14ac:dyDescent="0.25">
      <c r="A82" s="1" t="s">
        <v>102</v>
      </c>
      <c r="B82" s="1" t="s">
        <v>43</v>
      </c>
      <c r="C82" s="1" t="s">
        <v>103</v>
      </c>
      <c r="D82" s="1">
        <v>3</v>
      </c>
      <c r="E82" s="1">
        <v>38</v>
      </c>
      <c r="F82" s="17">
        <v>4.6310674800318221</v>
      </c>
      <c r="G82" s="17">
        <v>1.9305071788972086</v>
      </c>
      <c r="I82" s="1">
        <v>3</v>
      </c>
      <c r="J82" s="1">
        <v>16120</v>
      </c>
      <c r="K82" s="17">
        <v>24.173093515989638</v>
      </c>
      <c r="L82" s="17">
        <v>1.6077569313349844</v>
      </c>
      <c r="N82" s="1">
        <v>3</v>
      </c>
      <c r="O82" s="1">
        <v>16141</v>
      </c>
      <c r="P82" s="17">
        <v>4.9463894442524969</v>
      </c>
      <c r="Q82" s="17">
        <v>1.1058347044334089</v>
      </c>
      <c r="S82" s="17">
        <f t="shared" si="15"/>
        <v>3.5368026100999948E-2</v>
      </c>
      <c r="T82" s="17">
        <f t="shared" si="16"/>
        <v>0.81699437262600005</v>
      </c>
      <c r="U82" s="17"/>
      <c r="V82" s="17">
        <f t="shared" si="17"/>
        <v>0.78162634652500007</v>
      </c>
      <c r="X82" s="1">
        <f t="shared" si="18"/>
        <v>0</v>
      </c>
      <c r="Y82" s="1">
        <f t="shared" si="19"/>
        <v>0</v>
      </c>
    </row>
    <row r="83" spans="1:25" x14ac:dyDescent="0.25">
      <c r="A83" s="1" t="s">
        <v>122</v>
      </c>
      <c r="B83" s="1" t="s">
        <v>4</v>
      </c>
      <c r="C83" s="1" t="s">
        <v>30</v>
      </c>
      <c r="D83" s="1">
        <v>2</v>
      </c>
      <c r="E83" s="1">
        <v>23</v>
      </c>
      <c r="F83" s="17">
        <v>4.6349758078464047</v>
      </c>
      <c r="G83" s="17">
        <v>2.4641786714508727</v>
      </c>
      <c r="I83" s="1">
        <v>3</v>
      </c>
      <c r="J83" s="1">
        <v>20827</v>
      </c>
      <c r="K83" s="17">
        <v>4.9950225068313525</v>
      </c>
      <c r="L83" s="17">
        <v>1.0690168858677951</v>
      </c>
      <c r="N83" s="1">
        <v>3</v>
      </c>
      <c r="O83" s="1">
        <v>22153</v>
      </c>
      <c r="P83" s="17">
        <v>6.2671680850847586</v>
      </c>
      <c r="Q83" s="17">
        <v>1.6889087978664499</v>
      </c>
      <c r="S83" s="17">
        <f t="shared" si="15"/>
        <v>3.5734388581999975E-2</v>
      </c>
      <c r="T83" s="17">
        <f t="shared" si="16"/>
        <v>0.23498262581400003</v>
      </c>
      <c r="U83" s="17"/>
      <c r="V83" s="17">
        <f t="shared" si="17"/>
        <v>0.19924823723200005</v>
      </c>
      <c r="X83" s="1">
        <f t="shared" si="18"/>
        <v>0</v>
      </c>
      <c r="Y83" s="1">
        <f t="shared" si="19"/>
        <v>0</v>
      </c>
    </row>
    <row r="84" spans="1:25" x14ac:dyDescent="0.25">
      <c r="A84" s="1" t="s">
        <v>222</v>
      </c>
      <c r="B84" s="1" t="s">
        <v>103</v>
      </c>
      <c r="C84" s="1" t="s">
        <v>32</v>
      </c>
      <c r="D84" s="1">
        <v>2</v>
      </c>
      <c r="E84" s="1">
        <v>36</v>
      </c>
      <c r="F84" s="17">
        <v>4.6674885015133505</v>
      </c>
      <c r="G84" s="17">
        <v>1.4974181300338252</v>
      </c>
      <c r="I84" s="1">
        <v>3</v>
      </c>
      <c r="J84" s="1">
        <v>16141</v>
      </c>
      <c r="K84" s="17">
        <v>4.9463894442524969</v>
      </c>
      <c r="L84" s="17">
        <v>1.1058347044334089</v>
      </c>
      <c r="N84" s="1">
        <v>3</v>
      </c>
      <c r="O84" s="1">
        <v>21344</v>
      </c>
      <c r="P84" s="17">
        <v>4.768737992495323</v>
      </c>
      <c r="Q84" s="17">
        <v>1.1331514270679637</v>
      </c>
      <c r="S84" s="17">
        <f t="shared" si="15"/>
        <v>3.8770173611999977E-2</v>
      </c>
      <c r="T84" s="17">
        <f t="shared" si="16"/>
        <v>0.11206560222900008</v>
      </c>
      <c r="U84" s="17"/>
      <c r="V84" s="17">
        <f t="shared" si="17"/>
        <v>7.3295428617000113E-2</v>
      </c>
      <c r="X84" s="1">
        <f t="shared" si="18"/>
        <v>0</v>
      </c>
      <c r="Y84" s="1">
        <f t="shared" si="19"/>
        <v>0</v>
      </c>
    </row>
    <row r="85" spans="1:25" x14ac:dyDescent="0.25">
      <c r="A85" s="1" t="s">
        <v>115</v>
      </c>
      <c r="B85" s="1" t="s">
        <v>16</v>
      </c>
      <c r="C85" s="1" t="s">
        <v>1</v>
      </c>
      <c r="D85" s="1">
        <v>3</v>
      </c>
      <c r="E85" s="1">
        <v>137</v>
      </c>
      <c r="F85" s="17">
        <v>4.6890468917064148</v>
      </c>
      <c r="G85" s="17">
        <v>1.38532800939023</v>
      </c>
      <c r="I85" s="1">
        <v>3</v>
      </c>
      <c r="J85" s="1">
        <v>52499</v>
      </c>
      <c r="K85" s="17">
        <v>8.2839335543334656</v>
      </c>
      <c r="L85" s="17">
        <v>1.4045360764708348</v>
      </c>
      <c r="N85" s="1">
        <v>3</v>
      </c>
      <c r="O85" s="1">
        <v>22595</v>
      </c>
      <c r="P85" s="17">
        <v>4.2790839634577633</v>
      </c>
      <c r="Q85" s="17">
        <v>1.0051177389917367</v>
      </c>
      <c r="S85" s="17">
        <f t="shared" si="15"/>
        <v>4.0771492706000008E-2</v>
      </c>
      <c r="T85" s="17">
        <f t="shared" si="16"/>
        <v>0.28896124873899998</v>
      </c>
      <c r="U85" s="17"/>
      <c r="V85" s="17">
        <f t="shared" si="17"/>
        <v>0.24818975603299998</v>
      </c>
      <c r="X85" s="1">
        <f t="shared" si="18"/>
        <v>0</v>
      </c>
      <c r="Y85" s="1">
        <f t="shared" si="19"/>
        <v>0</v>
      </c>
    </row>
    <row r="86" spans="1:25" x14ac:dyDescent="0.25">
      <c r="A86" s="1" t="s">
        <v>205</v>
      </c>
      <c r="B86" s="1" t="s">
        <v>67</v>
      </c>
      <c r="C86" s="1" t="s">
        <v>25</v>
      </c>
      <c r="D86" s="1">
        <v>2</v>
      </c>
      <c r="E86" s="1">
        <v>40</v>
      </c>
      <c r="F86" s="17">
        <v>4.7427937881717499</v>
      </c>
      <c r="G86" s="17">
        <v>1.2017818548803754</v>
      </c>
      <c r="I86" s="1">
        <v>3</v>
      </c>
      <c r="J86" s="1">
        <v>12867</v>
      </c>
      <c r="K86" s="17">
        <v>6.8072174643294279</v>
      </c>
      <c r="L86" s="17">
        <v>1.1067272449156136</v>
      </c>
      <c r="N86" s="1">
        <v>3</v>
      </c>
      <c r="O86" s="1">
        <v>30548</v>
      </c>
      <c r="P86" s="17">
        <v>4.5469413058503338</v>
      </c>
      <c r="Q86" s="17">
        <v>1.1128077624315069</v>
      </c>
      <c r="S86" s="17">
        <f t="shared" si="15"/>
        <v>4.5721159268000036E-2</v>
      </c>
      <c r="T86" s="17">
        <f t="shared" si="16"/>
        <v>0.23006280678599988</v>
      </c>
      <c r="U86" s="17"/>
      <c r="V86" s="17">
        <f t="shared" si="17"/>
        <v>0.18434164751799986</v>
      </c>
      <c r="X86" s="1">
        <f t="shared" si="18"/>
        <v>0</v>
      </c>
      <c r="Y86" s="1">
        <f t="shared" si="19"/>
        <v>0</v>
      </c>
    </row>
    <row r="87" spans="1:25" x14ac:dyDescent="0.25">
      <c r="A87" s="1" t="s">
        <v>56</v>
      </c>
      <c r="B87" s="1" t="s">
        <v>27</v>
      </c>
      <c r="C87" s="1" t="s">
        <v>25</v>
      </c>
      <c r="D87" s="1">
        <v>2</v>
      </c>
      <c r="E87" s="1">
        <v>34</v>
      </c>
      <c r="F87" s="17">
        <v>4.8027276010960742</v>
      </c>
      <c r="G87" s="17">
        <v>3.9592775339100754</v>
      </c>
      <c r="I87" s="1">
        <v>3</v>
      </c>
      <c r="J87" s="1">
        <v>17592</v>
      </c>
      <c r="K87" s="17">
        <v>7.3365123663516059</v>
      </c>
      <c r="L87" s="17">
        <v>1.1768189534408893</v>
      </c>
      <c r="N87" s="1">
        <v>3</v>
      </c>
      <c r="O87" s="1">
        <v>30548</v>
      </c>
      <c r="P87" s="17">
        <v>4.5469413058503338</v>
      </c>
      <c r="Q87" s="17">
        <v>1.1128077624315069</v>
      </c>
      <c r="S87" s="17">
        <f t="shared" si="15"/>
        <v>5.1174872108000015E-2</v>
      </c>
      <c r="T87" s="17">
        <f t="shared" si="16"/>
        <v>0.26258283584700004</v>
      </c>
      <c r="U87" s="17"/>
      <c r="V87" s="17">
        <f t="shared" si="17"/>
        <v>0.21140796373900003</v>
      </c>
      <c r="X87" s="1">
        <f t="shared" si="18"/>
        <v>0</v>
      </c>
      <c r="Y87" s="1">
        <f t="shared" si="19"/>
        <v>0</v>
      </c>
    </row>
    <row r="88" spans="1:25" x14ac:dyDescent="0.25">
      <c r="A88" s="1" t="s">
        <v>99</v>
      </c>
      <c r="B88" s="1" t="s">
        <v>17</v>
      </c>
      <c r="C88" s="1" t="s">
        <v>19</v>
      </c>
      <c r="D88" s="1">
        <v>3</v>
      </c>
      <c r="E88" s="1">
        <v>44</v>
      </c>
      <c r="F88" s="17">
        <v>4.840634046538189</v>
      </c>
      <c r="G88" s="17">
        <v>2.2196836964892293</v>
      </c>
      <c r="I88" s="1">
        <v>3</v>
      </c>
      <c r="J88" s="1">
        <v>12921</v>
      </c>
      <c r="K88" s="17">
        <v>1.207145266872518</v>
      </c>
      <c r="L88" s="17">
        <v>1.02622754033596</v>
      </c>
      <c r="N88" s="1">
        <v>3</v>
      </c>
      <c r="O88" s="1">
        <v>19428</v>
      </c>
      <c r="P88" s="17">
        <v>7.2288672778057119</v>
      </c>
      <c r="Q88" s="17">
        <v>1.5069718044642306</v>
      </c>
      <c r="S88" s="17">
        <f t="shared" si="15"/>
        <v>5.4589167967999862E-2</v>
      </c>
      <c r="T88" s="17">
        <f t="shared" si="16"/>
        <v>-0.31979637918160009</v>
      </c>
      <c r="U88" s="17"/>
      <c r="V88" s="17">
        <f t="shared" si="17"/>
        <v>-0.37438554714959993</v>
      </c>
      <c r="X88" s="1">
        <f t="shared" si="18"/>
        <v>0</v>
      </c>
      <c r="Y88" s="1">
        <f t="shared" si="19"/>
        <v>0</v>
      </c>
    </row>
    <row r="89" spans="1:25" x14ac:dyDescent="0.25">
      <c r="A89" s="1" t="s">
        <v>119</v>
      </c>
      <c r="B89" s="1" t="s">
        <v>25</v>
      </c>
      <c r="C89" s="1" t="s">
        <v>101</v>
      </c>
      <c r="D89" s="1">
        <v>2</v>
      </c>
      <c r="E89" s="1">
        <v>26</v>
      </c>
      <c r="F89" s="17">
        <v>4.9618209088353478</v>
      </c>
      <c r="G89" s="17">
        <v>1.4589421282907371</v>
      </c>
      <c r="I89" s="1">
        <v>3</v>
      </c>
      <c r="J89" s="1">
        <v>30548</v>
      </c>
      <c r="K89" s="17">
        <v>4.5469413058503338</v>
      </c>
      <c r="L89" s="17">
        <v>1.1128077624315069</v>
      </c>
      <c r="N89" s="1">
        <v>3</v>
      </c>
      <c r="O89" s="1">
        <v>11625</v>
      </c>
      <c r="P89" s="17">
        <v>5.2651390752207137</v>
      </c>
      <c r="Q89" s="17">
        <v>1.0737843764400983</v>
      </c>
      <c r="S89" s="17">
        <f t="shared" si="15"/>
        <v>6.5328001749999975E-2</v>
      </c>
      <c r="T89" s="17">
        <f t="shared" si="16"/>
        <v>0.11850302920600006</v>
      </c>
      <c r="U89" s="17"/>
      <c r="V89" s="17">
        <f t="shared" si="17"/>
        <v>5.3175027456000085E-2</v>
      </c>
      <c r="X89" s="1">
        <f t="shared" si="18"/>
        <v>0</v>
      </c>
      <c r="Y89" s="1">
        <f t="shared" si="19"/>
        <v>0</v>
      </c>
    </row>
    <row r="90" spans="1:25" x14ac:dyDescent="0.25">
      <c r="A90" s="1" t="s">
        <v>50</v>
      </c>
      <c r="B90" s="1" t="s">
        <v>51</v>
      </c>
      <c r="C90" s="1" t="s">
        <v>2</v>
      </c>
      <c r="D90" s="1">
        <v>2</v>
      </c>
      <c r="E90" s="1">
        <v>28</v>
      </c>
      <c r="F90" s="17">
        <v>5.0071396269778159</v>
      </c>
      <c r="G90" s="17">
        <v>1.7663147272802906</v>
      </c>
      <c r="I90" s="1">
        <v>3</v>
      </c>
      <c r="J90" s="1">
        <v>18788</v>
      </c>
      <c r="K90" s="17">
        <v>4.2223613479842355</v>
      </c>
      <c r="L90" s="17">
        <v>1.1588035476327261</v>
      </c>
      <c r="N90" s="1">
        <v>3</v>
      </c>
      <c r="O90" s="1">
        <v>17227</v>
      </c>
      <c r="P90" s="17">
        <v>4.2646699035754949</v>
      </c>
      <c r="Q90" s="17">
        <v>1.1160994999380303</v>
      </c>
      <c r="S90" s="17">
        <f t="shared" si="15"/>
        <v>6.9276619006000045E-2</v>
      </c>
      <c r="T90" s="17">
        <f t="shared" si="16"/>
        <v>-5.1853476250000273E-3</v>
      </c>
      <c r="U90" s="17"/>
      <c r="V90" s="17">
        <f t="shared" si="17"/>
        <v>-7.4461966631000076E-2</v>
      </c>
      <c r="X90" s="1">
        <f t="shared" si="18"/>
        <v>0</v>
      </c>
      <c r="Y90" s="1">
        <f t="shared" si="19"/>
        <v>0</v>
      </c>
    </row>
    <row r="91" spans="1:25" x14ac:dyDescent="0.25">
      <c r="A91" s="1" t="s">
        <v>227</v>
      </c>
      <c r="B91" s="1" t="s">
        <v>63</v>
      </c>
      <c r="C91" s="1" t="s">
        <v>30</v>
      </c>
      <c r="D91" s="1">
        <v>2</v>
      </c>
      <c r="E91" s="1">
        <v>46</v>
      </c>
      <c r="F91" s="17">
        <v>5.071362491007732</v>
      </c>
      <c r="G91" s="17">
        <v>1.2228639546137161</v>
      </c>
      <c r="I91" s="1">
        <v>3</v>
      </c>
      <c r="J91" s="1">
        <v>16083</v>
      </c>
      <c r="K91" s="17">
        <v>5.9553050259398681</v>
      </c>
      <c r="L91" s="17">
        <v>1.1694601788400656</v>
      </c>
      <c r="N91" s="1">
        <v>3</v>
      </c>
      <c r="O91" s="1">
        <v>22153</v>
      </c>
      <c r="P91" s="17">
        <v>6.2671680850847586</v>
      </c>
      <c r="Q91" s="17">
        <v>1.6889087978664499</v>
      </c>
      <c r="S91" s="17">
        <f t="shared" si="15"/>
        <v>7.4811571057999987E-2</v>
      </c>
      <c r="T91" s="17">
        <f t="shared" si="16"/>
        <v>0.31134918698399994</v>
      </c>
      <c r="U91" s="17"/>
      <c r="V91" s="17">
        <f t="shared" si="17"/>
        <v>0.23653761592599995</v>
      </c>
      <c r="X91" s="1">
        <f t="shared" si="18"/>
        <v>0</v>
      </c>
      <c r="Y91" s="1">
        <f t="shared" si="19"/>
        <v>0</v>
      </c>
    </row>
    <row r="92" spans="1:25" x14ac:dyDescent="0.25">
      <c r="A92" s="1" t="s">
        <v>152</v>
      </c>
      <c r="B92" s="1" t="s">
        <v>21</v>
      </c>
      <c r="C92" s="1" t="s">
        <v>39</v>
      </c>
      <c r="D92" s="1">
        <v>2</v>
      </c>
      <c r="E92" s="1">
        <v>37</v>
      </c>
      <c r="F92" s="17">
        <v>5.0817742392243028</v>
      </c>
      <c r="G92" s="17">
        <v>1.2494620006075019</v>
      </c>
      <c r="I92" s="1">
        <v>3</v>
      </c>
      <c r="J92" s="1">
        <v>18639</v>
      </c>
      <c r="K92" s="17">
        <v>4.2977007162792065</v>
      </c>
      <c r="L92" s="17">
        <v>1.2937029419441735</v>
      </c>
      <c r="N92" s="1">
        <v>3</v>
      </c>
      <c r="O92" s="1">
        <v>20657</v>
      </c>
      <c r="P92" s="17">
        <v>5.8727288804139892</v>
      </c>
      <c r="Q92" s="17">
        <v>1.2337120029553774</v>
      </c>
      <c r="S92" s="17">
        <f t="shared" si="15"/>
        <v>7.5702284243999954E-2</v>
      </c>
      <c r="T92" s="17">
        <f t="shared" si="16"/>
        <v>0.14144995426400003</v>
      </c>
      <c r="U92" s="17"/>
      <c r="V92" s="17">
        <f t="shared" si="17"/>
        <v>6.5747670020000079E-2</v>
      </c>
      <c r="X92" s="1">
        <f t="shared" si="18"/>
        <v>0</v>
      </c>
      <c r="Y92" s="1">
        <f t="shared" si="19"/>
        <v>0</v>
      </c>
    </row>
    <row r="93" spans="1:25" x14ac:dyDescent="0.25">
      <c r="A93" s="1" t="s">
        <v>5</v>
      </c>
      <c r="B93" s="1" t="s">
        <v>1</v>
      </c>
      <c r="C93" s="1" t="s">
        <v>6</v>
      </c>
      <c r="D93" s="1">
        <v>3</v>
      </c>
      <c r="E93" s="1">
        <v>61</v>
      </c>
      <c r="F93" s="17">
        <v>5.0846119643724892</v>
      </c>
      <c r="G93" s="17">
        <v>2.1988475875679465</v>
      </c>
      <c r="I93" s="1">
        <v>3</v>
      </c>
      <c r="J93" s="1">
        <v>22595</v>
      </c>
      <c r="K93" s="17">
        <v>4.2790839634577633</v>
      </c>
      <c r="L93" s="17">
        <v>1.0051177389917367</v>
      </c>
      <c r="N93" s="1">
        <v>3</v>
      </c>
      <c r="O93" s="1">
        <v>19105</v>
      </c>
      <c r="P93" s="17">
        <v>9.7970240740686965</v>
      </c>
      <c r="Q93" s="17">
        <v>1.1337996457866939</v>
      </c>
      <c r="S93" s="17">
        <f t="shared" si="15"/>
        <v>7.5944731929999981E-2</v>
      </c>
      <c r="T93" s="17">
        <f t="shared" si="16"/>
        <v>0.36181881722699999</v>
      </c>
      <c r="U93" s="17"/>
      <c r="V93" s="17">
        <f t="shared" si="17"/>
        <v>0.28587408529699998</v>
      </c>
      <c r="X93" s="1">
        <f t="shared" si="18"/>
        <v>0</v>
      </c>
      <c r="Y93" s="1">
        <f t="shared" si="19"/>
        <v>0</v>
      </c>
    </row>
    <row r="94" spans="1:25" x14ac:dyDescent="0.25">
      <c r="A94" s="1" t="s">
        <v>13</v>
      </c>
      <c r="B94" s="1" t="s">
        <v>1</v>
      </c>
      <c r="C94" s="1" t="s">
        <v>14</v>
      </c>
      <c r="D94" s="1">
        <v>2</v>
      </c>
      <c r="E94" s="1">
        <v>44</v>
      </c>
      <c r="F94" s="17">
        <v>5.1125595611236569</v>
      </c>
      <c r="G94" s="17">
        <v>1.7402789010554394</v>
      </c>
      <c r="I94" s="1">
        <v>3</v>
      </c>
      <c r="J94" s="1">
        <v>22595</v>
      </c>
      <c r="K94" s="17">
        <v>4.2790839634577633</v>
      </c>
      <c r="L94" s="17">
        <v>1.0051177389917367</v>
      </c>
      <c r="N94" s="1">
        <v>3</v>
      </c>
      <c r="O94" s="1">
        <v>19627</v>
      </c>
      <c r="P94" s="17">
        <v>11.644580592367271</v>
      </c>
      <c r="Q94" s="17">
        <v>1.3207477632440372</v>
      </c>
      <c r="S94" s="17">
        <f t="shared" si="15"/>
        <v>7.8325297444999969E-2</v>
      </c>
      <c r="T94" s="17">
        <f t="shared" si="16"/>
        <v>0.43684849298200007</v>
      </c>
      <c r="U94" s="17"/>
      <c r="V94" s="17">
        <f t="shared" si="17"/>
        <v>0.35852319553700007</v>
      </c>
      <c r="X94" s="1">
        <f t="shared" si="18"/>
        <v>0</v>
      </c>
      <c r="Y94" s="1">
        <f t="shared" si="19"/>
        <v>0</v>
      </c>
    </row>
    <row r="95" spans="1:25" x14ac:dyDescent="0.25">
      <c r="A95" s="1" t="s">
        <v>130</v>
      </c>
      <c r="B95" s="1" t="s">
        <v>88</v>
      </c>
      <c r="C95" s="1" t="s">
        <v>32</v>
      </c>
      <c r="D95" s="1">
        <v>2</v>
      </c>
      <c r="E95" s="1">
        <v>30</v>
      </c>
      <c r="F95" s="17">
        <v>5.229362743412695</v>
      </c>
      <c r="G95" s="17">
        <v>1.0739665839000512</v>
      </c>
      <c r="I95" s="1">
        <v>3</v>
      </c>
      <c r="J95" s="1">
        <v>15922</v>
      </c>
      <c r="K95" s="17">
        <v>4.7641446870473567</v>
      </c>
      <c r="L95" s="17">
        <v>1.1957974978254591</v>
      </c>
      <c r="N95" s="1">
        <v>3</v>
      </c>
      <c r="O95" s="1">
        <v>21344</v>
      </c>
      <c r="P95" s="17">
        <v>4.768737992495323</v>
      </c>
      <c r="Q95" s="17">
        <v>1.1331514270679637</v>
      </c>
      <c r="S95" s="17">
        <f t="shared" si="15"/>
        <v>8.8135685317000015E-2</v>
      </c>
      <c r="T95" s="17">
        <f t="shared" si="16"/>
        <v>9.5762238067000099E-2</v>
      </c>
      <c r="U95" s="17"/>
      <c r="V95" s="17">
        <f t="shared" si="17"/>
        <v>7.6265527500000846E-3</v>
      </c>
      <c r="X95" s="1">
        <f t="shared" si="18"/>
        <v>0</v>
      </c>
      <c r="Y95" s="1">
        <f t="shared" si="19"/>
        <v>0</v>
      </c>
    </row>
    <row r="96" spans="1:25" x14ac:dyDescent="0.25">
      <c r="A96" s="1" t="s">
        <v>107</v>
      </c>
      <c r="B96" s="1" t="s">
        <v>2</v>
      </c>
      <c r="C96" s="1" t="s">
        <v>65</v>
      </c>
      <c r="D96" s="1">
        <v>2</v>
      </c>
      <c r="E96" s="1">
        <v>35</v>
      </c>
      <c r="F96" s="17">
        <v>5.2583158653335031</v>
      </c>
      <c r="G96" s="17">
        <v>1.0748719578535202</v>
      </c>
      <c r="I96" s="1">
        <v>3</v>
      </c>
      <c r="J96" s="1">
        <v>17227</v>
      </c>
      <c r="K96" s="17">
        <v>4.2646699035754949</v>
      </c>
      <c r="L96" s="17">
        <v>1.1160994999380303</v>
      </c>
      <c r="N96" s="1">
        <v>3</v>
      </c>
      <c r="O96" s="1">
        <v>15976</v>
      </c>
      <c r="P96" s="17">
        <v>4.3119414176567874</v>
      </c>
      <c r="Q96" s="17">
        <v>1.0961048165460094</v>
      </c>
      <c r="S96" s="17">
        <f t="shared" si="15"/>
        <v>9.0533587369000038E-2</v>
      </c>
      <c r="T96" s="17">
        <f t="shared" si="16"/>
        <v>3.9321069290000361E-3</v>
      </c>
      <c r="U96" s="17"/>
      <c r="V96" s="17">
        <f t="shared" si="17"/>
        <v>-8.6601480440000003E-2</v>
      </c>
      <c r="X96" s="1">
        <f t="shared" si="18"/>
        <v>0</v>
      </c>
      <c r="Y96" s="1">
        <f t="shared" si="19"/>
        <v>0</v>
      </c>
    </row>
    <row r="97" spans="1:25" x14ac:dyDescent="0.25">
      <c r="A97" s="1" t="s">
        <v>143</v>
      </c>
      <c r="B97" s="1" t="s">
        <v>24</v>
      </c>
      <c r="C97" s="1" t="s">
        <v>1</v>
      </c>
      <c r="D97" s="1">
        <v>2</v>
      </c>
      <c r="E97" s="1">
        <v>26</v>
      </c>
      <c r="F97" s="17">
        <v>5.3022716687269265</v>
      </c>
      <c r="G97" s="17">
        <v>2.3879873025342468</v>
      </c>
      <c r="I97" s="1">
        <v>3</v>
      </c>
      <c r="J97" s="1">
        <v>12903</v>
      </c>
      <c r="K97" s="17">
        <v>4.759207042780238</v>
      </c>
      <c r="L97" s="17">
        <v>1.1138887007383056</v>
      </c>
      <c r="N97" s="1">
        <v>3</v>
      </c>
      <c r="O97" s="1">
        <v>22595</v>
      </c>
      <c r="P97" s="17">
        <v>4.2790839634577633</v>
      </c>
      <c r="Q97" s="17">
        <v>1.0051177389917367</v>
      </c>
      <c r="S97" s="17">
        <f t="shared" si="15"/>
        <v>9.4148892491000072E-2</v>
      </c>
      <c r="T97" s="17">
        <f t="shared" si="16"/>
        <v>4.8259240587999894E-2</v>
      </c>
      <c r="U97" s="17"/>
      <c r="V97" s="17">
        <f t="shared" si="17"/>
        <v>-4.5889651903000178E-2</v>
      </c>
      <c r="X97" s="1">
        <f t="shared" si="18"/>
        <v>0</v>
      </c>
      <c r="Y97" s="1">
        <f t="shared" si="19"/>
        <v>0</v>
      </c>
    </row>
    <row r="98" spans="1:25" x14ac:dyDescent="0.25">
      <c r="A98" s="1" t="s">
        <v>200</v>
      </c>
      <c r="B98" s="1" t="s">
        <v>21</v>
      </c>
      <c r="C98" s="1" t="s">
        <v>59</v>
      </c>
      <c r="D98" s="1">
        <v>2</v>
      </c>
      <c r="E98" s="1">
        <v>34</v>
      </c>
      <c r="F98" s="17">
        <v>5.3072997451274464</v>
      </c>
      <c r="G98" s="17">
        <v>1.845153305755391</v>
      </c>
      <c r="I98" s="1">
        <v>3</v>
      </c>
      <c r="J98" s="1">
        <v>18639</v>
      </c>
      <c r="K98" s="17">
        <v>4.2977007162792065</v>
      </c>
      <c r="L98" s="17">
        <v>1.2937029419441735</v>
      </c>
      <c r="N98" s="1">
        <v>3</v>
      </c>
      <c r="O98" s="1">
        <v>19555</v>
      </c>
      <c r="P98" s="17">
        <v>6.5864154133685986</v>
      </c>
      <c r="Q98" s="17">
        <v>1.1986828402896919</v>
      </c>
      <c r="S98" s="17">
        <f t="shared" si="15"/>
        <v>9.4560533246999978E-2</v>
      </c>
      <c r="T98" s="17">
        <f t="shared" si="16"/>
        <v>0.19125912126700001</v>
      </c>
      <c r="U98" s="17"/>
      <c r="V98" s="17">
        <f t="shared" si="17"/>
        <v>9.6698588020000031E-2</v>
      </c>
      <c r="X98" s="1">
        <f t="shared" si="18"/>
        <v>0</v>
      </c>
      <c r="Y98" s="1">
        <f t="shared" si="19"/>
        <v>0</v>
      </c>
    </row>
    <row r="99" spans="1:25" x14ac:dyDescent="0.25">
      <c r="A99" s="1" t="s">
        <v>221</v>
      </c>
      <c r="B99" s="1" t="s">
        <v>51</v>
      </c>
      <c r="C99" s="1" t="s">
        <v>59</v>
      </c>
      <c r="D99" s="1">
        <v>2</v>
      </c>
      <c r="E99" s="1">
        <v>44</v>
      </c>
      <c r="F99" s="17">
        <v>5.4353301715226436</v>
      </c>
      <c r="G99" s="17">
        <v>1.6362885859889937</v>
      </c>
      <c r="I99" s="1">
        <v>3</v>
      </c>
      <c r="J99" s="1">
        <v>18788</v>
      </c>
      <c r="K99" s="17">
        <v>4.2223613479842355</v>
      </c>
      <c r="L99" s="17">
        <v>1.1588035476327261</v>
      </c>
      <c r="N99" s="1">
        <v>3</v>
      </c>
      <c r="O99" s="1">
        <v>19555</v>
      </c>
      <c r="P99" s="17">
        <v>6.5864154133685986</v>
      </c>
      <c r="Q99" s="17">
        <v>1.1986828402896919</v>
      </c>
      <c r="S99" s="17">
        <f t="shared" si="15"/>
        <v>0.10491284751899999</v>
      </c>
      <c r="T99" s="17">
        <f t="shared" si="16"/>
        <v>0.18357834981099988</v>
      </c>
      <c r="U99" s="17"/>
      <c r="V99" s="17">
        <f t="shared" si="17"/>
        <v>7.8665502291999895E-2</v>
      </c>
      <c r="X99" s="1">
        <f t="shared" si="18"/>
        <v>0</v>
      </c>
      <c r="Y99" s="1">
        <f t="shared" si="19"/>
        <v>0</v>
      </c>
    </row>
    <row r="100" spans="1:25" x14ac:dyDescent="0.25">
      <c r="A100" s="1" t="s">
        <v>207</v>
      </c>
      <c r="B100" s="1" t="s">
        <v>4</v>
      </c>
      <c r="C100" s="1" t="s">
        <v>1</v>
      </c>
      <c r="D100" s="1">
        <v>2</v>
      </c>
      <c r="E100" s="1">
        <v>41</v>
      </c>
      <c r="F100" s="17">
        <v>5.6772360864251707</v>
      </c>
      <c r="G100" s="17">
        <v>1.233365846124854</v>
      </c>
      <c r="I100" s="1">
        <v>3</v>
      </c>
      <c r="J100" s="1">
        <v>20827</v>
      </c>
      <c r="K100" s="17">
        <v>4.9950225068313525</v>
      </c>
      <c r="L100" s="17">
        <v>1.0690168858677951</v>
      </c>
      <c r="N100" s="1">
        <v>3</v>
      </c>
      <c r="O100" s="1">
        <v>22595</v>
      </c>
      <c r="P100" s="17">
        <v>4.2790839634577633</v>
      </c>
      <c r="Q100" s="17">
        <v>1.0051177389917367</v>
      </c>
      <c r="S100" s="17">
        <f t="shared" si="15"/>
        <v>0.12382387151300002</v>
      </c>
      <c r="T100" s="17">
        <f t="shared" si="16"/>
        <v>6.9262091424999978E-2</v>
      </c>
      <c r="U100" s="17"/>
      <c r="V100" s="17">
        <f t="shared" si="17"/>
        <v>-5.4561780088000042E-2</v>
      </c>
      <c r="X100" s="1">
        <f t="shared" si="18"/>
        <v>0</v>
      </c>
      <c r="Y100" s="1">
        <f t="shared" si="19"/>
        <v>0</v>
      </c>
    </row>
    <row r="101" spans="1:25" x14ac:dyDescent="0.25">
      <c r="A101" s="1" t="s">
        <v>198</v>
      </c>
      <c r="B101" s="1" t="s">
        <v>10</v>
      </c>
      <c r="C101" s="1" t="s">
        <v>14</v>
      </c>
      <c r="D101" s="1">
        <v>2</v>
      </c>
      <c r="E101" s="1">
        <v>32</v>
      </c>
      <c r="F101" s="17">
        <v>5.7241417844180917</v>
      </c>
      <c r="G101" s="17">
        <v>3.8413858314399119</v>
      </c>
      <c r="I101" s="1">
        <v>3</v>
      </c>
      <c r="J101" s="1">
        <v>19879</v>
      </c>
      <c r="K101" s="17">
        <v>4.8226046384011418</v>
      </c>
      <c r="L101" s="17">
        <v>1.1765795334138631</v>
      </c>
      <c r="N101" s="1">
        <v>3</v>
      </c>
      <c r="O101" s="1">
        <v>19627</v>
      </c>
      <c r="P101" s="17">
        <v>11.644580592367271</v>
      </c>
      <c r="Q101" s="17">
        <v>1.3207477632440372</v>
      </c>
      <c r="S101" s="17">
        <f t="shared" si="15"/>
        <v>0.12739729938599997</v>
      </c>
      <c r="T101" s="17">
        <f t="shared" si="16"/>
        <v>0.48877934427900005</v>
      </c>
      <c r="U101" s="17"/>
      <c r="V101" s="17">
        <f t="shared" si="17"/>
        <v>0.36138204489300008</v>
      </c>
      <c r="X101" s="1">
        <f t="shared" si="18"/>
        <v>0</v>
      </c>
      <c r="Y101" s="1">
        <f t="shared" si="19"/>
        <v>0</v>
      </c>
    </row>
    <row r="102" spans="1:25" x14ac:dyDescent="0.25">
      <c r="A102" s="1" t="s">
        <v>140</v>
      </c>
      <c r="B102" s="1" t="s">
        <v>25</v>
      </c>
      <c r="C102" s="1" t="s">
        <v>91</v>
      </c>
      <c r="D102" s="1">
        <v>2</v>
      </c>
      <c r="E102" s="1">
        <v>58</v>
      </c>
      <c r="F102" s="17">
        <v>5.7387960978771293</v>
      </c>
      <c r="G102" s="17">
        <v>1.0784757231409503</v>
      </c>
      <c r="I102" s="1">
        <v>3</v>
      </c>
      <c r="J102" s="1">
        <v>30548</v>
      </c>
      <c r="K102" s="17">
        <v>4.5469413058503338</v>
      </c>
      <c r="L102" s="17">
        <v>1.1128077624315069</v>
      </c>
      <c r="N102" s="1">
        <v>3</v>
      </c>
      <c r="O102" s="1">
        <v>23813</v>
      </c>
      <c r="P102" s="17">
        <v>4.3063943964797575</v>
      </c>
      <c r="Q102" s="17">
        <v>1.1506633516738825</v>
      </c>
      <c r="S102" s="17">
        <f t="shared" si="15"/>
        <v>0.12850771121999996</v>
      </c>
      <c r="T102" s="17">
        <f t="shared" si="16"/>
        <v>3.1206983626999994E-2</v>
      </c>
      <c r="U102" s="17"/>
      <c r="V102" s="17">
        <f t="shared" si="17"/>
        <v>-9.7300727592999958E-2</v>
      </c>
      <c r="X102" s="1">
        <f t="shared" si="18"/>
        <v>0</v>
      </c>
      <c r="Y102" s="1">
        <f t="shared" si="19"/>
        <v>0</v>
      </c>
    </row>
    <row r="103" spans="1:25" x14ac:dyDescent="0.25">
      <c r="A103" s="1" t="s">
        <v>52</v>
      </c>
      <c r="B103" s="1" t="s">
        <v>39</v>
      </c>
      <c r="C103" s="1" t="s">
        <v>1</v>
      </c>
      <c r="D103" s="1">
        <v>2</v>
      </c>
      <c r="E103" s="1">
        <v>28</v>
      </c>
      <c r="F103" s="17">
        <v>5.7951259431082551</v>
      </c>
      <c r="G103" s="17">
        <v>1.3723730814884547</v>
      </c>
      <c r="I103" s="1">
        <v>3</v>
      </c>
      <c r="J103" s="1">
        <v>20657</v>
      </c>
      <c r="K103" s="17">
        <v>5.8727288804139892</v>
      </c>
      <c r="L103" s="17">
        <v>1.2337120029553774</v>
      </c>
      <c r="N103" s="1">
        <v>3</v>
      </c>
      <c r="O103" s="1">
        <v>22595</v>
      </c>
      <c r="P103" s="17">
        <v>4.2790839634577633</v>
      </c>
      <c r="Q103" s="17">
        <v>1.0051177389917367</v>
      </c>
      <c r="S103" s="17">
        <f t="shared" si="15"/>
        <v>0.13274979563299996</v>
      </c>
      <c r="T103" s="17">
        <f t="shared" si="16"/>
        <v>0.13956459371899999</v>
      </c>
      <c r="U103" s="17"/>
      <c r="V103" s="17">
        <f t="shared" si="17"/>
        <v>6.8147980860000235E-3</v>
      </c>
      <c r="X103" s="1">
        <f t="shared" si="18"/>
        <v>0</v>
      </c>
      <c r="Y103" s="1">
        <f t="shared" si="19"/>
        <v>0</v>
      </c>
    </row>
    <row r="104" spans="1:25" x14ac:dyDescent="0.25">
      <c r="A104" s="1" t="s">
        <v>41</v>
      </c>
      <c r="B104" s="1" t="s">
        <v>34</v>
      </c>
      <c r="C104" s="1" t="s">
        <v>30</v>
      </c>
      <c r="D104" s="1">
        <v>2</v>
      </c>
      <c r="E104" s="1">
        <v>35</v>
      </c>
      <c r="F104" s="17">
        <v>5.8590249225628668</v>
      </c>
      <c r="G104" s="17">
        <v>2.2767555645169866</v>
      </c>
      <c r="I104" s="1">
        <v>3</v>
      </c>
      <c r="J104" s="1">
        <v>17317</v>
      </c>
      <c r="K104" s="17">
        <v>4.3670088101955153</v>
      </c>
      <c r="L104" s="17">
        <v>1.1075845879044375</v>
      </c>
      <c r="N104" s="1">
        <v>3</v>
      </c>
      <c r="O104" s="1">
        <v>22153</v>
      </c>
      <c r="P104" s="17">
        <v>6.2671680850847586</v>
      </c>
      <c r="Q104" s="17">
        <v>1.6889087978664499</v>
      </c>
      <c r="S104" s="17">
        <f t="shared" si="15"/>
        <v>0.13751226225799998</v>
      </c>
      <c r="T104" s="17">
        <f t="shared" si="16"/>
        <v>0.17662924446800007</v>
      </c>
      <c r="U104" s="17"/>
      <c r="V104" s="17">
        <f t="shared" si="17"/>
        <v>3.9116982210000095E-2</v>
      </c>
      <c r="X104" s="1">
        <f t="shared" si="18"/>
        <v>0</v>
      </c>
      <c r="Y104" s="1">
        <f t="shared" si="19"/>
        <v>0</v>
      </c>
    </row>
    <row r="105" spans="1:25" x14ac:dyDescent="0.25">
      <c r="A105" s="1" t="s">
        <v>142</v>
      </c>
      <c r="B105" s="1" t="s">
        <v>4</v>
      </c>
      <c r="C105" s="1" t="s">
        <v>25</v>
      </c>
      <c r="D105" s="1">
        <v>2</v>
      </c>
      <c r="E105" s="1">
        <v>53</v>
      </c>
      <c r="F105" s="17">
        <v>5.8924105863652336</v>
      </c>
      <c r="G105" s="17">
        <v>1.7240210033048797</v>
      </c>
      <c r="I105" s="1">
        <v>3</v>
      </c>
      <c r="J105" s="1">
        <v>20827</v>
      </c>
      <c r="K105" s="17">
        <v>4.9950225068313525</v>
      </c>
      <c r="L105" s="17">
        <v>1.0690168858677951</v>
      </c>
      <c r="N105" s="1">
        <v>3</v>
      </c>
      <c r="O105" s="1">
        <v>30548</v>
      </c>
      <c r="P105" s="17">
        <v>4.5469413058503338</v>
      </c>
      <c r="Q105" s="17">
        <v>1.1128077624315069</v>
      </c>
      <c r="S105" s="17">
        <f t="shared" si="15"/>
        <v>0.13997991798599999</v>
      </c>
      <c r="T105" s="17">
        <f t="shared" si="16"/>
        <v>9.5630631359999996E-2</v>
      </c>
      <c r="U105" s="17"/>
      <c r="V105" s="17">
        <f t="shared" si="17"/>
        <v>-4.434928662599999E-2</v>
      </c>
      <c r="X105" s="1">
        <f t="shared" si="18"/>
        <v>0</v>
      </c>
      <c r="Y105" s="1">
        <f t="shared" si="19"/>
        <v>0</v>
      </c>
    </row>
    <row r="106" spans="1:25" x14ac:dyDescent="0.25">
      <c r="A106" s="1" t="s">
        <v>53</v>
      </c>
      <c r="B106" s="1" t="s">
        <v>17</v>
      </c>
      <c r="C106" s="1" t="s">
        <v>30</v>
      </c>
      <c r="D106" s="1">
        <v>3</v>
      </c>
      <c r="E106" s="1">
        <v>35</v>
      </c>
      <c r="F106" s="17">
        <v>5.93707310960718</v>
      </c>
      <c r="G106" s="17">
        <v>1.1594358562677642</v>
      </c>
      <c r="I106" s="1">
        <v>3</v>
      </c>
      <c r="J106" s="1">
        <v>12921</v>
      </c>
      <c r="K106" s="17">
        <v>1.207145266872518</v>
      </c>
      <c r="L106" s="17">
        <v>1.02622754033596</v>
      </c>
      <c r="N106" s="1">
        <v>3</v>
      </c>
      <c r="O106" s="1">
        <v>22153</v>
      </c>
      <c r="P106" s="17">
        <v>6.2671680850847586</v>
      </c>
      <c r="Q106" s="17">
        <v>1.6889087978664499</v>
      </c>
      <c r="S106" s="17">
        <f t="shared" si="15"/>
        <v>0.14325931378299997</v>
      </c>
      <c r="T106" s="17">
        <f t="shared" si="16"/>
        <v>-0.38179528773460003</v>
      </c>
      <c r="U106" s="17"/>
      <c r="V106" s="17">
        <f t="shared" si="17"/>
        <v>-0.52505460151759997</v>
      </c>
      <c r="X106" s="1">
        <f t="shared" si="18"/>
        <v>0</v>
      </c>
      <c r="Y106" s="1">
        <f t="shared" si="19"/>
        <v>0</v>
      </c>
    </row>
    <row r="107" spans="1:25" x14ac:dyDescent="0.25">
      <c r="A107" s="1" t="s">
        <v>178</v>
      </c>
      <c r="B107" s="1" t="s">
        <v>4</v>
      </c>
      <c r="C107" s="1" t="s">
        <v>51</v>
      </c>
      <c r="D107" s="1">
        <v>2</v>
      </c>
      <c r="E107" s="1">
        <v>29</v>
      </c>
      <c r="F107" s="17">
        <v>6.0640493668427222</v>
      </c>
      <c r="G107" s="17">
        <v>1.3278428122121744</v>
      </c>
      <c r="I107" s="1">
        <v>3</v>
      </c>
      <c r="J107" s="1">
        <v>20827</v>
      </c>
      <c r="K107" s="17">
        <v>4.9950225068313525</v>
      </c>
      <c r="L107" s="17">
        <v>1.0690168858677951</v>
      </c>
      <c r="N107" s="1">
        <v>3</v>
      </c>
      <c r="O107" s="1">
        <v>18788</v>
      </c>
      <c r="P107" s="17">
        <v>4.2223613479842355</v>
      </c>
      <c r="Q107" s="17">
        <v>1.1588035476327261</v>
      </c>
      <c r="S107" s="17">
        <f t="shared" si="15"/>
        <v>0.15244964507399994</v>
      </c>
      <c r="T107" s="17">
        <f t="shared" si="16"/>
        <v>6.346668051399991E-2</v>
      </c>
      <c r="U107" s="17"/>
      <c r="V107" s="17">
        <f t="shared" si="17"/>
        <v>-8.898296456000003E-2</v>
      </c>
      <c r="X107" s="1">
        <f t="shared" si="18"/>
        <v>0</v>
      </c>
      <c r="Y107" s="1">
        <f t="shared" si="19"/>
        <v>0</v>
      </c>
    </row>
    <row r="108" spans="1:25" x14ac:dyDescent="0.25">
      <c r="A108" s="1" t="s">
        <v>26</v>
      </c>
      <c r="B108" s="1" t="s">
        <v>21</v>
      </c>
      <c r="C108" s="1" t="s">
        <v>27</v>
      </c>
      <c r="D108" s="1">
        <v>2</v>
      </c>
      <c r="E108" s="1">
        <v>22</v>
      </c>
      <c r="F108" s="17">
        <v>6.2177154129231127</v>
      </c>
      <c r="G108" s="17">
        <v>1.4812691264548368</v>
      </c>
      <c r="I108" s="1">
        <v>3</v>
      </c>
      <c r="J108" s="1">
        <v>18639</v>
      </c>
      <c r="K108" s="17">
        <v>4.2977007162792065</v>
      </c>
      <c r="L108" s="17">
        <v>1.2937029419441735</v>
      </c>
      <c r="N108" s="1">
        <v>3</v>
      </c>
      <c r="O108" s="1">
        <v>17592</v>
      </c>
      <c r="P108" s="17">
        <v>7.3365123663516059</v>
      </c>
      <c r="Q108" s="17">
        <v>1.1768189534408893</v>
      </c>
      <c r="S108" s="17">
        <f t="shared" si="15"/>
        <v>0.16331775723300007</v>
      </c>
      <c r="T108" s="17">
        <f t="shared" si="16"/>
        <v>0.23809965645700004</v>
      </c>
      <c r="U108" s="17"/>
      <c r="V108" s="17">
        <f t="shared" si="17"/>
        <v>7.478189922399997E-2</v>
      </c>
      <c r="X108" s="1">
        <f t="shared" si="18"/>
        <v>0</v>
      </c>
      <c r="Y108" s="1">
        <f t="shared" si="19"/>
        <v>0</v>
      </c>
    </row>
    <row r="109" spans="1:25" x14ac:dyDescent="0.25">
      <c r="A109" s="1" t="s">
        <v>155</v>
      </c>
      <c r="B109" s="1" t="s">
        <v>6</v>
      </c>
      <c r="C109" s="1" t="s">
        <v>32</v>
      </c>
      <c r="D109" s="1">
        <v>2</v>
      </c>
      <c r="E109" s="1">
        <v>35</v>
      </c>
      <c r="F109" s="17">
        <v>6.4800968564450896</v>
      </c>
      <c r="G109" s="17">
        <v>5.547528575668621</v>
      </c>
      <c r="I109" s="1">
        <v>3</v>
      </c>
      <c r="J109" s="1">
        <v>19105</v>
      </c>
      <c r="K109" s="17">
        <v>9.7970240740686965</v>
      </c>
      <c r="L109" s="17">
        <v>1.1337996457866939</v>
      </c>
      <c r="N109" s="1">
        <v>3</v>
      </c>
      <c r="O109" s="1">
        <v>21344</v>
      </c>
      <c r="P109" s="17">
        <v>4.768737992495323</v>
      </c>
      <c r="Q109" s="17">
        <v>1.1331514270679637</v>
      </c>
      <c r="S109" s="17">
        <f t="shared" si="15"/>
        <v>0.1812684141</v>
      </c>
      <c r="T109" s="17">
        <f t="shared" si="16"/>
        <v>0.40887147077000008</v>
      </c>
      <c r="U109" s="17"/>
      <c r="V109" s="17">
        <f t="shared" si="17"/>
        <v>0.22760305667000008</v>
      </c>
      <c r="X109" s="1">
        <f t="shared" si="18"/>
        <v>0</v>
      </c>
      <c r="Y109" s="1">
        <f t="shared" si="19"/>
        <v>0</v>
      </c>
    </row>
    <row r="110" spans="1:25" x14ac:dyDescent="0.25">
      <c r="A110" s="1" t="s">
        <v>137</v>
      </c>
      <c r="B110" s="1" t="s">
        <v>21</v>
      </c>
      <c r="C110" s="1" t="s">
        <v>2</v>
      </c>
      <c r="D110" s="1">
        <v>3</v>
      </c>
      <c r="E110" s="1">
        <v>56</v>
      </c>
      <c r="F110" s="17">
        <v>6.5373565154100559</v>
      </c>
      <c r="G110" s="17">
        <v>1.257771233886799</v>
      </c>
      <c r="I110" s="1">
        <v>3</v>
      </c>
      <c r="J110" s="1">
        <v>18639</v>
      </c>
      <c r="K110" s="17">
        <v>4.2977007162792065</v>
      </c>
      <c r="L110" s="17">
        <v>1.2937029419441735</v>
      </c>
      <c r="N110" s="1">
        <v>3</v>
      </c>
      <c r="O110" s="1">
        <v>17227</v>
      </c>
      <c r="P110" s="17">
        <v>4.2646699035754949</v>
      </c>
      <c r="Q110" s="17">
        <v>1.1160994999380303</v>
      </c>
      <c r="S110" s="17">
        <f t="shared" si="15"/>
        <v>0.18508908679200001</v>
      </c>
      <c r="T110" s="17">
        <f t="shared" si="16"/>
        <v>2.4954238310000852E-3</v>
      </c>
      <c r="U110" s="17"/>
      <c r="V110" s="17">
        <f t="shared" si="17"/>
        <v>-0.18259366296099991</v>
      </c>
      <c r="X110" s="1">
        <f t="shared" si="18"/>
        <v>0</v>
      </c>
      <c r="Y110" s="1">
        <f t="shared" si="19"/>
        <v>0</v>
      </c>
    </row>
    <row r="111" spans="1:25" x14ac:dyDescent="0.25">
      <c r="A111" s="1" t="s">
        <v>127</v>
      </c>
      <c r="B111" s="1" t="s">
        <v>6</v>
      </c>
      <c r="C111" s="1" t="s">
        <v>65</v>
      </c>
      <c r="D111" s="1">
        <v>2</v>
      </c>
      <c r="E111" s="1">
        <v>36</v>
      </c>
      <c r="F111" s="17">
        <v>6.5834956412437888</v>
      </c>
      <c r="G111" s="17">
        <v>1.2063426140441706</v>
      </c>
      <c r="I111" s="1">
        <v>3</v>
      </c>
      <c r="J111" s="1">
        <v>19105</v>
      </c>
      <c r="K111" s="17">
        <v>9.7970240740686965</v>
      </c>
      <c r="L111" s="17">
        <v>1.1337996457866939</v>
      </c>
      <c r="N111" s="1">
        <v>3</v>
      </c>
      <c r="O111" s="1">
        <v>15976</v>
      </c>
      <c r="P111" s="17">
        <v>4.3119414176567874</v>
      </c>
      <c r="Q111" s="17">
        <v>1.0961048165460094</v>
      </c>
      <c r="S111" s="17">
        <f t="shared" si="15"/>
        <v>0.18814346925200004</v>
      </c>
      <c r="T111" s="17">
        <f t="shared" si="16"/>
        <v>0.36514086086999997</v>
      </c>
      <c r="U111" s="17"/>
      <c r="V111" s="17">
        <f t="shared" si="17"/>
        <v>0.17699739161799993</v>
      </c>
      <c r="X111" s="1">
        <f t="shared" si="18"/>
        <v>0</v>
      </c>
      <c r="Y111" s="1">
        <f t="shared" si="19"/>
        <v>0</v>
      </c>
    </row>
    <row r="112" spans="1:25" x14ac:dyDescent="0.25">
      <c r="A112" s="1" t="s">
        <v>95</v>
      </c>
      <c r="B112" s="1" t="s">
        <v>25</v>
      </c>
      <c r="C112" s="1" t="s">
        <v>96</v>
      </c>
      <c r="D112" s="1">
        <v>3</v>
      </c>
      <c r="E112" s="1">
        <v>53</v>
      </c>
      <c r="F112" s="17">
        <v>6.78910733757803</v>
      </c>
      <c r="G112" s="17">
        <v>1.1478722835404755</v>
      </c>
      <c r="I112" s="1">
        <v>3</v>
      </c>
      <c r="J112" s="1">
        <v>30548</v>
      </c>
      <c r="K112" s="17">
        <v>4.5469413058503338</v>
      </c>
      <c r="L112" s="17">
        <v>1.1128077624315069</v>
      </c>
      <c r="N112" s="1">
        <v>3</v>
      </c>
      <c r="O112" s="1">
        <v>15106</v>
      </c>
      <c r="P112" s="17">
        <v>6.7248651622667559</v>
      </c>
      <c r="Q112" s="17">
        <v>1.2309911214222238</v>
      </c>
      <c r="S112" s="17">
        <f t="shared" si="15"/>
        <v>0.20149959192499997</v>
      </c>
      <c r="T112" s="17">
        <f t="shared" si="16"/>
        <v>0.22477676281399997</v>
      </c>
      <c r="U112" s="17"/>
      <c r="V112" s="17">
        <f t="shared" si="17"/>
        <v>2.3277170888999998E-2</v>
      </c>
      <c r="X112" s="1">
        <f t="shared" si="18"/>
        <v>0</v>
      </c>
      <c r="Y112" s="1">
        <f t="shared" si="19"/>
        <v>0</v>
      </c>
    </row>
    <row r="113" spans="1:25" x14ac:dyDescent="0.25">
      <c r="A113" s="1" t="s">
        <v>72</v>
      </c>
      <c r="B113" s="1" t="s">
        <v>10</v>
      </c>
      <c r="C113" s="1" t="s">
        <v>73</v>
      </c>
      <c r="D113" s="1">
        <v>2</v>
      </c>
      <c r="E113" s="1">
        <v>33</v>
      </c>
      <c r="F113" s="17">
        <v>6.9071447886903918</v>
      </c>
      <c r="G113" s="17">
        <v>3.3695836437687099</v>
      </c>
      <c r="I113" s="1">
        <v>3</v>
      </c>
      <c r="J113" s="1">
        <v>19879</v>
      </c>
      <c r="K113" s="17">
        <v>4.8226046384011418</v>
      </c>
      <c r="L113" s="17">
        <v>1.1765795334138631</v>
      </c>
      <c r="N113" s="1">
        <v>3</v>
      </c>
      <c r="O113" s="1">
        <v>20968</v>
      </c>
      <c r="P113" s="17">
        <v>19.06066872506328</v>
      </c>
      <c r="Q113" s="17">
        <v>1.238620090291298</v>
      </c>
      <c r="S113" s="17">
        <f t="shared" ref="S113:S144" si="20">LOG(F113/$F$2)</f>
        <v>0.20898547673899998</v>
      </c>
      <c r="T113" s="17">
        <f t="shared" ref="T113:T144" si="21">LOG(K113/$F$2)+LOG(P113/$F$2)</f>
        <v>0.70279362665900003</v>
      </c>
      <c r="U113" s="17"/>
      <c r="V113" s="17">
        <f t="shared" ref="V113:V144" si="22">T113-S113</f>
        <v>0.49380814992000005</v>
      </c>
      <c r="X113" s="1">
        <f t="shared" ref="X113:X144" si="23">IF(V113&gt;$V$2+2*$V$3,1,0)</f>
        <v>0</v>
      </c>
      <c r="Y113" s="1">
        <f t="shared" ref="Y113:Y144" si="24">IF(V113&lt;$V$2-2*$V$3,1,0)</f>
        <v>0</v>
      </c>
    </row>
    <row r="114" spans="1:25" x14ac:dyDescent="0.25">
      <c r="A114" s="1" t="s">
        <v>9</v>
      </c>
      <c r="B114" s="1" t="s">
        <v>10</v>
      </c>
      <c r="C114" s="1" t="s">
        <v>1</v>
      </c>
      <c r="D114" s="1">
        <v>3</v>
      </c>
      <c r="E114" s="1">
        <v>56</v>
      </c>
      <c r="F114" s="17">
        <v>7.0881033464938339</v>
      </c>
      <c r="G114" s="17">
        <v>1.7344478099193583</v>
      </c>
      <c r="I114" s="1">
        <v>3</v>
      </c>
      <c r="J114" s="1">
        <v>19879</v>
      </c>
      <c r="K114" s="17">
        <v>4.8226046384011418</v>
      </c>
      <c r="L114" s="17">
        <v>1.1765795334138631</v>
      </c>
      <c r="N114" s="1">
        <v>3</v>
      </c>
      <c r="O114" s="1">
        <v>22595</v>
      </c>
      <c r="P114" s="17">
        <v>4.2790839634577633</v>
      </c>
      <c r="Q114" s="17">
        <v>1.0051177389917367</v>
      </c>
      <c r="S114" s="17">
        <f t="shared" si="20"/>
        <v>0.22021695794399995</v>
      </c>
      <c r="T114" s="17">
        <f t="shared" si="21"/>
        <v>5.4006301508999925E-2</v>
      </c>
      <c r="U114" s="17"/>
      <c r="V114" s="17">
        <f t="shared" si="22"/>
        <v>-0.16621065643500002</v>
      </c>
      <c r="X114" s="1">
        <f t="shared" si="23"/>
        <v>0</v>
      </c>
      <c r="Y114" s="1">
        <f t="shared" si="24"/>
        <v>0</v>
      </c>
    </row>
    <row r="115" spans="1:25" x14ac:dyDescent="0.25">
      <c r="A115" s="1" t="s">
        <v>62</v>
      </c>
      <c r="B115" s="1" t="s">
        <v>63</v>
      </c>
      <c r="C115" s="1" t="s">
        <v>32</v>
      </c>
      <c r="D115" s="1">
        <v>2</v>
      </c>
      <c r="E115" s="1">
        <v>26</v>
      </c>
      <c r="F115" s="17">
        <v>7.2376984108376785</v>
      </c>
      <c r="G115" s="17">
        <v>1.0244125701831666</v>
      </c>
      <c r="I115" s="1">
        <v>3</v>
      </c>
      <c r="J115" s="1">
        <v>16083</v>
      </c>
      <c r="K115" s="17">
        <v>5.9553050259398681</v>
      </c>
      <c r="L115" s="17">
        <v>1.1694601788400656</v>
      </c>
      <c r="N115" s="1">
        <v>3</v>
      </c>
      <c r="O115" s="1">
        <v>21344</v>
      </c>
      <c r="P115" s="17">
        <v>4.768737992495323</v>
      </c>
      <c r="Q115" s="17">
        <v>1.1331514270679637</v>
      </c>
      <c r="S115" s="17">
        <f t="shared" si="20"/>
        <v>0.22928739932800007</v>
      </c>
      <c r="T115" s="17">
        <f t="shared" si="21"/>
        <v>0.19268130613799994</v>
      </c>
      <c r="U115" s="17"/>
      <c r="V115" s="17">
        <f t="shared" si="22"/>
        <v>-3.6606093190000133E-2</v>
      </c>
      <c r="X115" s="1">
        <f t="shared" si="23"/>
        <v>0</v>
      </c>
      <c r="Y115" s="1">
        <f t="shared" si="24"/>
        <v>0</v>
      </c>
    </row>
    <row r="116" spans="1:25" x14ac:dyDescent="0.25">
      <c r="A116" s="1" t="s">
        <v>128</v>
      </c>
      <c r="B116" s="1" t="s">
        <v>16</v>
      </c>
      <c r="C116" s="1" t="s">
        <v>129</v>
      </c>
      <c r="D116" s="1">
        <v>3</v>
      </c>
      <c r="E116" s="1">
        <v>42</v>
      </c>
      <c r="F116" s="17">
        <v>7.3311966551838763</v>
      </c>
      <c r="G116" s="17">
        <v>1.4850997685319902</v>
      </c>
      <c r="I116" s="1">
        <v>3</v>
      </c>
      <c r="J116" s="1">
        <v>52499</v>
      </c>
      <c r="K116" s="17">
        <v>8.2839335543334656</v>
      </c>
      <c r="L116" s="17">
        <v>1.4045360764708348</v>
      </c>
      <c r="N116" s="1">
        <v>3</v>
      </c>
      <c r="O116" s="1">
        <v>7512</v>
      </c>
      <c r="P116" s="17">
        <v>1.7059394341571361</v>
      </c>
      <c r="Q116" s="17">
        <v>1.133691236764593</v>
      </c>
      <c r="S116" s="17">
        <f t="shared" si="20"/>
        <v>0.23486178625100004</v>
      </c>
      <c r="T116" s="17">
        <f t="shared" si="21"/>
        <v>-0.11042595110100001</v>
      </c>
      <c r="U116" s="17"/>
      <c r="V116" s="17">
        <f t="shared" si="22"/>
        <v>-0.34528773735200002</v>
      </c>
      <c r="X116" s="1">
        <f t="shared" si="23"/>
        <v>0</v>
      </c>
      <c r="Y116" s="1">
        <f t="shared" si="24"/>
        <v>0</v>
      </c>
    </row>
    <row r="117" spans="1:25" x14ac:dyDescent="0.25">
      <c r="A117" s="1" t="s">
        <v>28</v>
      </c>
      <c r="B117" s="1" t="s">
        <v>29</v>
      </c>
      <c r="C117" s="1" t="s">
        <v>30</v>
      </c>
      <c r="D117" s="1">
        <v>2</v>
      </c>
      <c r="E117" s="1">
        <v>33</v>
      </c>
      <c r="F117" s="17">
        <v>7.3533430665895958</v>
      </c>
      <c r="G117" s="17">
        <v>1.0594280392307367</v>
      </c>
      <c r="I117" s="1">
        <v>3</v>
      </c>
      <c r="J117" s="1">
        <v>7322</v>
      </c>
      <c r="K117" s="17">
        <v>3.3263749698500922</v>
      </c>
      <c r="L117" s="17">
        <v>1.1065097016014211</v>
      </c>
      <c r="N117" s="1">
        <v>3</v>
      </c>
      <c r="O117" s="1">
        <v>22153</v>
      </c>
      <c r="P117" s="17">
        <v>6.2671680850847586</v>
      </c>
      <c r="Q117" s="17">
        <v>1.6889087978664499</v>
      </c>
      <c r="S117" s="17">
        <f t="shared" si="20"/>
        <v>0.23617174512499994</v>
      </c>
      <c r="T117" s="17">
        <f t="shared" si="21"/>
        <v>5.8416380421999939E-2</v>
      </c>
      <c r="U117" s="17"/>
      <c r="V117" s="17">
        <f t="shared" si="22"/>
        <v>-0.17775536470300002</v>
      </c>
      <c r="X117" s="1">
        <f t="shared" si="23"/>
        <v>0</v>
      </c>
      <c r="Y117" s="1">
        <f t="shared" si="24"/>
        <v>0</v>
      </c>
    </row>
    <row r="118" spans="1:25" x14ac:dyDescent="0.25">
      <c r="A118" s="1" t="s">
        <v>108</v>
      </c>
      <c r="B118" s="1" t="s">
        <v>49</v>
      </c>
      <c r="C118" s="1" t="s">
        <v>1</v>
      </c>
      <c r="D118" s="1">
        <v>3</v>
      </c>
      <c r="E118" s="1">
        <v>57</v>
      </c>
      <c r="F118" s="17">
        <v>7.3744135899080554</v>
      </c>
      <c r="G118" s="17">
        <v>3.4545039127769797</v>
      </c>
      <c r="I118" s="1">
        <v>3</v>
      </c>
      <c r="J118" s="1">
        <v>18730</v>
      </c>
      <c r="K118" s="17">
        <v>4.5319159326731002</v>
      </c>
      <c r="L118" s="17">
        <v>1.2048989508519177</v>
      </c>
      <c r="N118" s="1">
        <v>3</v>
      </c>
      <c r="O118" s="1">
        <v>22595</v>
      </c>
      <c r="P118" s="17">
        <v>4.2790839634577633</v>
      </c>
      <c r="Q118" s="17">
        <v>1.0051177389917367</v>
      </c>
      <c r="S118" s="17">
        <f t="shared" si="20"/>
        <v>0.23741440800499999</v>
      </c>
      <c r="T118" s="17">
        <f t="shared" si="21"/>
        <v>2.7006487067999865E-2</v>
      </c>
      <c r="U118" s="17"/>
      <c r="V118" s="17">
        <f t="shared" si="22"/>
        <v>-0.21040792093700011</v>
      </c>
      <c r="X118" s="1">
        <f t="shared" si="23"/>
        <v>0</v>
      </c>
      <c r="Y118" s="1">
        <f t="shared" si="24"/>
        <v>0</v>
      </c>
    </row>
    <row r="119" spans="1:25" x14ac:dyDescent="0.25">
      <c r="A119" s="1" t="s">
        <v>66</v>
      </c>
      <c r="B119" s="1" t="s">
        <v>67</v>
      </c>
      <c r="C119" s="1" t="s">
        <v>68</v>
      </c>
      <c r="D119" s="1">
        <v>2</v>
      </c>
      <c r="E119" s="1">
        <v>35</v>
      </c>
      <c r="F119" s="17">
        <v>7.5011801489799357</v>
      </c>
      <c r="G119" s="17">
        <v>2.3601687183353834</v>
      </c>
      <c r="I119" s="1">
        <v>3</v>
      </c>
      <c r="J119" s="1">
        <v>12867</v>
      </c>
      <c r="K119" s="17">
        <v>6.8072174643294279</v>
      </c>
      <c r="L119" s="17">
        <v>1.1067272449156136</v>
      </c>
      <c r="N119" s="1">
        <v>2</v>
      </c>
      <c r="O119" s="1">
        <v>17497</v>
      </c>
      <c r="P119" s="17">
        <v>16.597820692466744</v>
      </c>
      <c r="Q119" s="17">
        <v>2.200287221301835</v>
      </c>
      <c r="S119" s="17">
        <f t="shared" si="20"/>
        <v>0.24481651252699999</v>
      </c>
      <c r="T119" s="17">
        <f t="shared" si="21"/>
        <v>0.7923945271909999</v>
      </c>
      <c r="U119" s="17"/>
      <c r="V119" s="17">
        <f t="shared" si="22"/>
        <v>0.54757801466399991</v>
      </c>
      <c r="X119" s="1">
        <f t="shared" si="23"/>
        <v>0</v>
      </c>
      <c r="Y119" s="1">
        <f t="shared" si="24"/>
        <v>0</v>
      </c>
    </row>
    <row r="120" spans="1:25" x14ac:dyDescent="0.25">
      <c r="A120" s="1" t="s">
        <v>58</v>
      </c>
      <c r="B120" s="1" t="s">
        <v>59</v>
      </c>
      <c r="C120" s="1" t="s">
        <v>30</v>
      </c>
      <c r="D120" s="1">
        <v>3</v>
      </c>
      <c r="E120" s="1">
        <v>41</v>
      </c>
      <c r="F120" s="17">
        <v>7.6360566230978639</v>
      </c>
      <c r="G120" s="17">
        <v>4.1273385715886537</v>
      </c>
      <c r="I120" s="1">
        <v>3</v>
      </c>
      <c r="J120" s="1">
        <v>19555</v>
      </c>
      <c r="K120" s="17">
        <v>6.5864154133685986</v>
      </c>
      <c r="L120" s="17">
        <v>1.1986828402896919</v>
      </c>
      <c r="N120" s="1">
        <v>3</v>
      </c>
      <c r="O120" s="1">
        <v>22153</v>
      </c>
      <c r="P120" s="17">
        <v>6.2671680850847586</v>
      </c>
      <c r="Q120" s="17">
        <v>1.6889087978664499</v>
      </c>
      <c r="S120" s="17">
        <f t="shared" si="20"/>
        <v>0.25255605701199996</v>
      </c>
      <c r="T120" s="17">
        <f t="shared" si="21"/>
        <v>0.35509429511099999</v>
      </c>
      <c r="U120" s="17"/>
      <c r="V120" s="17">
        <f t="shared" si="22"/>
        <v>0.10253823809900003</v>
      </c>
      <c r="X120" s="1">
        <f t="shared" si="23"/>
        <v>0</v>
      </c>
      <c r="Y120" s="1">
        <f t="shared" si="24"/>
        <v>0</v>
      </c>
    </row>
    <row r="121" spans="1:25" x14ac:dyDescent="0.25">
      <c r="A121" s="1" t="s">
        <v>61</v>
      </c>
      <c r="B121" s="1" t="s">
        <v>27</v>
      </c>
      <c r="C121" s="1" t="s">
        <v>51</v>
      </c>
      <c r="D121" s="1">
        <v>2</v>
      </c>
      <c r="E121" s="1">
        <v>30</v>
      </c>
      <c r="F121" s="17">
        <v>7.7644917472726585</v>
      </c>
      <c r="G121" s="17">
        <v>1.3960318783658694</v>
      </c>
      <c r="I121" s="1">
        <v>3</v>
      </c>
      <c r="J121" s="1">
        <v>17592</v>
      </c>
      <c r="K121" s="17">
        <v>7.3365123663516059</v>
      </c>
      <c r="L121" s="17">
        <v>1.1768189534408893</v>
      </c>
      <c r="N121" s="1">
        <v>3</v>
      </c>
      <c r="O121" s="1">
        <v>18788</v>
      </c>
      <c r="P121" s="17">
        <v>4.2223613479842355</v>
      </c>
      <c r="Q121" s="17">
        <v>1.1588035476327261</v>
      </c>
      <c r="S121" s="17">
        <f t="shared" si="20"/>
        <v>0.25979994957400016</v>
      </c>
      <c r="T121" s="17">
        <f t="shared" si="21"/>
        <v>0.23041888500099991</v>
      </c>
      <c r="U121" s="17"/>
      <c r="V121" s="17">
        <f t="shared" si="22"/>
        <v>-2.9381064573000243E-2</v>
      </c>
      <c r="X121" s="1">
        <f t="shared" si="23"/>
        <v>0</v>
      </c>
      <c r="Y121" s="1">
        <f t="shared" si="24"/>
        <v>0</v>
      </c>
    </row>
    <row r="122" spans="1:25" x14ac:dyDescent="0.25">
      <c r="A122" s="1" t="s">
        <v>181</v>
      </c>
      <c r="B122" s="1" t="s">
        <v>25</v>
      </c>
      <c r="C122" s="1" t="s">
        <v>73</v>
      </c>
      <c r="D122" s="1">
        <v>3</v>
      </c>
      <c r="E122" s="1">
        <v>77</v>
      </c>
      <c r="F122" s="17">
        <v>7.9345110014825133</v>
      </c>
      <c r="G122" s="17">
        <v>2.2523598225501993</v>
      </c>
      <c r="I122" s="1">
        <v>3</v>
      </c>
      <c r="J122" s="1">
        <v>30548</v>
      </c>
      <c r="K122" s="17">
        <v>4.5469413058503338</v>
      </c>
      <c r="L122" s="17">
        <v>1.1128077624315069</v>
      </c>
      <c r="N122" s="1">
        <v>3</v>
      </c>
      <c r="O122" s="1">
        <v>20968</v>
      </c>
      <c r="P122" s="17">
        <v>19.06066872506328</v>
      </c>
      <c r="Q122" s="17">
        <v>1.238620090291298</v>
      </c>
      <c r="S122" s="17">
        <f t="shared" si="20"/>
        <v>0.2692070835280001</v>
      </c>
      <c r="T122" s="17">
        <f t="shared" si="21"/>
        <v>0.67723131529699998</v>
      </c>
      <c r="U122" s="17"/>
      <c r="V122" s="17">
        <f t="shared" si="22"/>
        <v>0.40802423176899988</v>
      </c>
      <c r="X122" s="1">
        <f t="shared" si="23"/>
        <v>0</v>
      </c>
      <c r="Y122" s="1">
        <f t="shared" si="24"/>
        <v>0</v>
      </c>
    </row>
    <row r="123" spans="1:25" x14ac:dyDescent="0.25">
      <c r="A123" s="1" t="s">
        <v>126</v>
      </c>
      <c r="B123" s="1" t="s">
        <v>16</v>
      </c>
      <c r="C123" s="1" t="s">
        <v>51</v>
      </c>
      <c r="D123" s="1">
        <v>2</v>
      </c>
      <c r="E123" s="1">
        <v>67</v>
      </c>
      <c r="F123" s="17">
        <v>7.9617888716714402</v>
      </c>
      <c r="G123" s="17">
        <v>1.0423007523175556</v>
      </c>
      <c r="I123" s="1">
        <v>3</v>
      </c>
      <c r="J123" s="1">
        <v>52499</v>
      </c>
      <c r="K123" s="17">
        <v>8.2839335543334656</v>
      </c>
      <c r="L123" s="17">
        <v>1.4045360764708348</v>
      </c>
      <c r="N123" s="1">
        <v>3</v>
      </c>
      <c r="O123" s="1">
        <v>18788</v>
      </c>
      <c r="P123" s="17">
        <v>4.2223613479842355</v>
      </c>
      <c r="Q123" s="17">
        <v>1.1588035476327261</v>
      </c>
      <c r="S123" s="17">
        <f t="shared" si="20"/>
        <v>0.27069757379600007</v>
      </c>
      <c r="T123" s="17">
        <f t="shared" si="21"/>
        <v>0.28316583782799992</v>
      </c>
      <c r="U123" s="17"/>
      <c r="V123" s="17">
        <f t="shared" si="22"/>
        <v>1.2468264031999854E-2</v>
      </c>
      <c r="X123" s="1">
        <f t="shared" si="23"/>
        <v>0</v>
      </c>
      <c r="Y123" s="1">
        <f t="shared" si="24"/>
        <v>0</v>
      </c>
    </row>
    <row r="124" spans="1:25" x14ac:dyDescent="0.25">
      <c r="A124" s="1" t="s">
        <v>163</v>
      </c>
      <c r="B124" s="1" t="s">
        <v>14</v>
      </c>
      <c r="C124" s="1" t="s">
        <v>59</v>
      </c>
      <c r="D124" s="1">
        <v>2</v>
      </c>
      <c r="E124" s="1">
        <v>35</v>
      </c>
      <c r="F124" s="17">
        <v>8.4770177874361892</v>
      </c>
      <c r="G124" s="17">
        <v>3.984769790356065</v>
      </c>
      <c r="I124" s="1">
        <v>3</v>
      </c>
      <c r="J124" s="1">
        <v>19627</v>
      </c>
      <c r="K124" s="17">
        <v>11.644580592367271</v>
      </c>
      <c r="L124" s="17">
        <v>1.3207477632440372</v>
      </c>
      <c r="N124" s="1">
        <v>3</v>
      </c>
      <c r="O124" s="1">
        <v>19555</v>
      </c>
      <c r="P124" s="17">
        <v>6.5864154133685986</v>
      </c>
      <c r="Q124" s="17">
        <v>1.1986828402896919</v>
      </c>
      <c r="S124" s="17">
        <f t="shared" si="20"/>
        <v>0.29793001132999997</v>
      </c>
      <c r="T124" s="17">
        <f t="shared" si="21"/>
        <v>0.62414680349200014</v>
      </c>
      <c r="U124" s="17"/>
      <c r="V124" s="17">
        <f t="shared" si="22"/>
        <v>0.32621679216200017</v>
      </c>
      <c r="X124" s="1">
        <f t="shared" si="23"/>
        <v>0</v>
      </c>
      <c r="Y124" s="1">
        <f t="shared" si="24"/>
        <v>0</v>
      </c>
    </row>
    <row r="125" spans="1:25" x14ac:dyDescent="0.25">
      <c r="A125" s="1" t="s">
        <v>131</v>
      </c>
      <c r="B125" s="1" t="s">
        <v>29</v>
      </c>
      <c r="C125" s="1" t="s">
        <v>59</v>
      </c>
      <c r="D125" s="1">
        <v>2</v>
      </c>
      <c r="E125" s="1">
        <v>32</v>
      </c>
      <c r="F125" s="17">
        <v>8.6452094833244519</v>
      </c>
      <c r="G125" s="17">
        <v>1.1318741094240679</v>
      </c>
      <c r="I125" s="1">
        <v>3</v>
      </c>
      <c r="J125" s="1">
        <v>7322</v>
      </c>
      <c r="K125" s="17">
        <v>3.3263749698500922</v>
      </c>
      <c r="L125" s="17">
        <v>1.1065097016014211</v>
      </c>
      <c r="N125" s="1">
        <v>3</v>
      </c>
      <c r="O125" s="1">
        <v>19555</v>
      </c>
      <c r="P125" s="17">
        <v>6.5864154133685986</v>
      </c>
      <c r="Q125" s="17">
        <v>1.1986828402896919</v>
      </c>
      <c r="S125" s="17">
        <f t="shared" si="20"/>
        <v>0.30646243807599993</v>
      </c>
      <c r="T125" s="17">
        <f t="shared" si="21"/>
        <v>7.9994156542999892E-2</v>
      </c>
      <c r="U125" s="17"/>
      <c r="V125" s="17">
        <f t="shared" si="22"/>
        <v>-0.22646828153300003</v>
      </c>
      <c r="X125" s="1">
        <f t="shared" si="23"/>
        <v>0</v>
      </c>
      <c r="Y125" s="1">
        <f t="shared" si="24"/>
        <v>0</v>
      </c>
    </row>
    <row r="126" spans="1:25" x14ac:dyDescent="0.25">
      <c r="A126" s="1" t="s">
        <v>167</v>
      </c>
      <c r="B126" s="1" t="s">
        <v>49</v>
      </c>
      <c r="C126" s="1" t="s">
        <v>88</v>
      </c>
      <c r="D126" s="1">
        <v>2</v>
      </c>
      <c r="E126" s="1">
        <v>28</v>
      </c>
      <c r="F126" s="17">
        <v>8.7160080936196689</v>
      </c>
      <c r="G126" s="17">
        <v>8.8478908547218431</v>
      </c>
      <c r="I126" s="1">
        <v>3</v>
      </c>
      <c r="J126" s="1">
        <v>18730</v>
      </c>
      <c r="K126" s="17">
        <v>4.5319159326731002</v>
      </c>
      <c r="L126" s="17">
        <v>1.2048989508519177</v>
      </c>
      <c r="N126" s="1">
        <v>3</v>
      </c>
      <c r="O126" s="1">
        <v>15922</v>
      </c>
      <c r="P126" s="17">
        <v>4.7641446870473567</v>
      </c>
      <c r="Q126" s="17">
        <v>1.1957974978254591</v>
      </c>
      <c r="S126" s="17">
        <f t="shared" si="20"/>
        <v>0.31000454174300007</v>
      </c>
      <c r="T126" s="17">
        <f t="shared" si="21"/>
        <v>7.3640621379999924E-2</v>
      </c>
      <c r="U126" s="17"/>
      <c r="V126" s="17">
        <f t="shared" si="22"/>
        <v>-0.23636392036300014</v>
      </c>
      <c r="X126" s="1">
        <f t="shared" si="23"/>
        <v>0</v>
      </c>
      <c r="Y126" s="1">
        <f t="shared" si="24"/>
        <v>0</v>
      </c>
    </row>
    <row r="127" spans="1:25" x14ac:dyDescent="0.25">
      <c r="A127" s="1" t="s">
        <v>134</v>
      </c>
      <c r="B127" s="1" t="s">
        <v>43</v>
      </c>
      <c r="C127" s="1" t="s">
        <v>32</v>
      </c>
      <c r="D127" s="1">
        <v>2</v>
      </c>
      <c r="E127" s="1">
        <v>35</v>
      </c>
      <c r="F127" s="17">
        <v>9.019562919410637</v>
      </c>
      <c r="G127" s="17">
        <v>3.4605268556403406</v>
      </c>
      <c r="I127" s="1">
        <v>3</v>
      </c>
      <c r="J127" s="1">
        <v>16120</v>
      </c>
      <c r="K127" s="17">
        <v>24.173093515989638</v>
      </c>
      <c r="L127" s="17">
        <v>1.6077569313349844</v>
      </c>
      <c r="N127" s="1">
        <v>3</v>
      </c>
      <c r="O127" s="1">
        <v>21344</v>
      </c>
      <c r="P127" s="17">
        <v>4.768737992495323</v>
      </c>
      <c r="Q127" s="17">
        <v>1.1331514270679637</v>
      </c>
      <c r="S127" s="17">
        <f t="shared" si="20"/>
        <v>0.32487240938499995</v>
      </c>
      <c r="T127" s="17">
        <f t="shared" si="21"/>
        <v>0.8011095276950001</v>
      </c>
      <c r="U127" s="17"/>
      <c r="V127" s="17">
        <f t="shared" si="22"/>
        <v>0.47623711831000015</v>
      </c>
      <c r="X127" s="1">
        <f t="shared" si="23"/>
        <v>0</v>
      </c>
      <c r="Y127" s="1">
        <f t="shared" si="24"/>
        <v>0</v>
      </c>
    </row>
    <row r="128" spans="1:25" x14ac:dyDescent="0.25">
      <c r="A128" s="1" t="s">
        <v>86</v>
      </c>
      <c r="B128" s="1" t="s">
        <v>1</v>
      </c>
      <c r="C128" s="1" t="s">
        <v>40</v>
      </c>
      <c r="D128" s="1">
        <v>2</v>
      </c>
      <c r="E128" s="1">
        <v>44</v>
      </c>
      <c r="F128" s="17">
        <v>9.0694525259664811</v>
      </c>
      <c r="G128" s="17">
        <v>1.2855082435490153</v>
      </c>
      <c r="I128" s="1">
        <v>3</v>
      </c>
      <c r="J128" s="1">
        <v>22595</v>
      </c>
      <c r="K128" s="17">
        <v>4.2790839634577633</v>
      </c>
      <c r="L128" s="17">
        <v>1.0051177389917367</v>
      </c>
      <c r="N128" s="1">
        <v>3</v>
      </c>
      <c r="O128" s="1">
        <v>25536</v>
      </c>
      <c r="P128" s="17">
        <v>24.205689826711868</v>
      </c>
      <c r="Q128" s="17">
        <v>1.5810819361895161</v>
      </c>
      <c r="S128" s="17">
        <f t="shared" si="20"/>
        <v>0.32726798871700002</v>
      </c>
      <c r="T128" s="17">
        <f t="shared" si="21"/>
        <v>0.75464210590199998</v>
      </c>
      <c r="U128" s="17"/>
      <c r="V128" s="17">
        <f t="shared" si="22"/>
        <v>0.42737411718499996</v>
      </c>
      <c r="X128" s="1">
        <f t="shared" si="23"/>
        <v>0</v>
      </c>
      <c r="Y128" s="1">
        <f t="shared" si="24"/>
        <v>0</v>
      </c>
    </row>
    <row r="129" spans="1:25" x14ac:dyDescent="0.25">
      <c r="A129" s="1" t="s">
        <v>7</v>
      </c>
      <c r="B129" s="1" t="s">
        <v>8</v>
      </c>
      <c r="C129" s="1" t="s">
        <v>1</v>
      </c>
      <c r="D129" s="1">
        <v>3</v>
      </c>
      <c r="E129" s="1">
        <v>48</v>
      </c>
      <c r="F129" s="17">
        <v>9.4937788858096273</v>
      </c>
      <c r="G129" s="17">
        <v>1.3125971194792978</v>
      </c>
      <c r="I129" s="1">
        <v>3</v>
      </c>
      <c r="J129" s="1">
        <v>18541</v>
      </c>
      <c r="K129" s="17">
        <v>9.5770066675798695</v>
      </c>
      <c r="L129" s="17">
        <v>1.4870709163929794</v>
      </c>
      <c r="N129" s="1">
        <v>3</v>
      </c>
      <c r="O129" s="1">
        <v>22595</v>
      </c>
      <c r="P129" s="17">
        <v>4.2790839634577633</v>
      </c>
      <c r="Q129" s="17">
        <v>1.0051177389917367</v>
      </c>
      <c r="S129" s="17">
        <f t="shared" si="20"/>
        <v>0.34712602948100013</v>
      </c>
      <c r="T129" s="17">
        <f t="shared" si="21"/>
        <v>0.35195443177100005</v>
      </c>
      <c r="U129" s="17"/>
      <c r="V129" s="17">
        <f t="shared" si="22"/>
        <v>4.8284022899999224E-3</v>
      </c>
      <c r="X129" s="1">
        <f t="shared" si="23"/>
        <v>0</v>
      </c>
      <c r="Y129" s="1">
        <f t="shared" si="24"/>
        <v>0</v>
      </c>
    </row>
    <row r="130" spans="1:25" x14ac:dyDescent="0.25">
      <c r="A130" s="1" t="s">
        <v>138</v>
      </c>
      <c r="B130" s="1" t="s">
        <v>49</v>
      </c>
      <c r="C130" s="1" t="s">
        <v>63</v>
      </c>
      <c r="D130" s="1">
        <v>2</v>
      </c>
      <c r="E130" s="1">
        <v>27</v>
      </c>
      <c r="F130" s="17">
        <v>10.025674342288198</v>
      </c>
      <c r="G130" s="17">
        <v>3.7352013456289503</v>
      </c>
      <c r="I130" s="1">
        <v>3</v>
      </c>
      <c r="J130" s="1">
        <v>18730</v>
      </c>
      <c r="K130" s="17">
        <v>4.5319159326731002</v>
      </c>
      <c r="L130" s="17">
        <v>1.2048989508519177</v>
      </c>
      <c r="N130" s="1">
        <v>3</v>
      </c>
      <c r="O130" s="1">
        <v>16083</v>
      </c>
      <c r="P130" s="17">
        <v>5.9553050259398681</v>
      </c>
      <c r="Q130" s="17">
        <v>1.1694601788400656</v>
      </c>
      <c r="S130" s="17">
        <f t="shared" si="20"/>
        <v>0.37080051047599988</v>
      </c>
      <c r="T130" s="17">
        <f t="shared" si="21"/>
        <v>0.17055968945099978</v>
      </c>
      <c r="U130" s="17"/>
      <c r="V130" s="17">
        <f t="shared" si="22"/>
        <v>-0.2002408210250001</v>
      </c>
      <c r="X130" s="1">
        <f t="shared" si="23"/>
        <v>0</v>
      </c>
      <c r="Y130" s="1">
        <f t="shared" si="24"/>
        <v>0</v>
      </c>
    </row>
    <row r="131" spans="1:25" x14ac:dyDescent="0.25">
      <c r="A131" s="1" t="s">
        <v>136</v>
      </c>
      <c r="B131" s="1" t="s">
        <v>8</v>
      </c>
      <c r="C131" s="1" t="s">
        <v>25</v>
      </c>
      <c r="D131" s="1">
        <v>2</v>
      </c>
      <c r="E131" s="1">
        <v>40</v>
      </c>
      <c r="F131" s="17">
        <v>10.064158124119947</v>
      </c>
      <c r="G131" s="17">
        <v>1.4985337656384861</v>
      </c>
      <c r="I131" s="1">
        <v>3</v>
      </c>
      <c r="J131" s="1">
        <v>18541</v>
      </c>
      <c r="K131" s="17">
        <v>9.5770066675798695</v>
      </c>
      <c r="L131" s="17">
        <v>1.4870709163929794</v>
      </c>
      <c r="N131" s="1">
        <v>3</v>
      </c>
      <c r="O131" s="1">
        <v>30548</v>
      </c>
      <c r="P131" s="17">
        <v>4.5469413058503338</v>
      </c>
      <c r="Q131" s="17">
        <v>1.1128077624315069</v>
      </c>
      <c r="S131" s="17">
        <f t="shared" si="20"/>
        <v>0.37246436850600012</v>
      </c>
      <c r="T131" s="17">
        <f t="shared" si="21"/>
        <v>0.37832297170600004</v>
      </c>
      <c r="U131" s="17"/>
      <c r="V131" s="17">
        <f t="shared" si="22"/>
        <v>5.8586031999999233E-3</v>
      </c>
      <c r="X131" s="1">
        <f t="shared" si="23"/>
        <v>0</v>
      </c>
      <c r="Y131" s="1">
        <f t="shared" si="24"/>
        <v>0</v>
      </c>
    </row>
    <row r="132" spans="1:25" x14ac:dyDescent="0.25">
      <c r="A132" s="1" t="s">
        <v>175</v>
      </c>
      <c r="B132" s="1" t="s">
        <v>1</v>
      </c>
      <c r="C132" s="1" t="s">
        <v>59</v>
      </c>
      <c r="D132" s="1">
        <v>3</v>
      </c>
      <c r="E132" s="1">
        <v>54</v>
      </c>
      <c r="F132" s="17">
        <v>10.475481901979338</v>
      </c>
      <c r="G132" s="17">
        <v>1.7579159153097128</v>
      </c>
      <c r="I132" s="1">
        <v>3</v>
      </c>
      <c r="J132" s="1">
        <v>22595</v>
      </c>
      <c r="K132" s="17">
        <v>4.2790839634577633</v>
      </c>
      <c r="L132" s="17">
        <v>1.0051177389917367</v>
      </c>
      <c r="N132" s="1">
        <v>3</v>
      </c>
      <c r="O132" s="1">
        <v>19555</v>
      </c>
      <c r="P132" s="17">
        <v>6.5864154133685986</v>
      </c>
      <c r="Q132" s="17">
        <v>1.1986828402896919</v>
      </c>
      <c r="S132" s="17">
        <f t="shared" si="20"/>
        <v>0.38986092776600001</v>
      </c>
      <c r="T132" s="17">
        <f t="shared" si="21"/>
        <v>0.18937376072199996</v>
      </c>
      <c r="U132" s="17"/>
      <c r="V132" s="17">
        <f t="shared" si="22"/>
        <v>-0.20048716704400005</v>
      </c>
      <c r="X132" s="1">
        <f t="shared" si="23"/>
        <v>0</v>
      </c>
      <c r="Y132" s="1">
        <f t="shared" si="24"/>
        <v>0</v>
      </c>
    </row>
    <row r="133" spans="1:25" x14ac:dyDescent="0.25">
      <c r="A133" s="1" t="s">
        <v>170</v>
      </c>
      <c r="B133" s="1" t="s">
        <v>16</v>
      </c>
      <c r="C133" s="1" t="s">
        <v>4</v>
      </c>
      <c r="D133" s="1">
        <v>3</v>
      </c>
      <c r="E133" s="1">
        <v>134</v>
      </c>
      <c r="F133" s="17">
        <v>10.81312395540766</v>
      </c>
      <c r="G133" s="17">
        <v>4.3709662480366127</v>
      </c>
      <c r="I133" s="1">
        <v>3</v>
      </c>
      <c r="J133" s="1">
        <v>52499</v>
      </c>
      <c r="K133" s="17">
        <v>8.2839335543334656</v>
      </c>
      <c r="L133" s="17">
        <v>1.4045360764708348</v>
      </c>
      <c r="N133" s="1">
        <v>3</v>
      </c>
      <c r="O133" s="1">
        <v>20827</v>
      </c>
      <c r="P133" s="17">
        <v>4.9950225068313525</v>
      </c>
      <c r="Q133" s="17">
        <v>1.0690168858677951</v>
      </c>
      <c r="S133" s="17">
        <f t="shared" si="20"/>
        <v>0.40363809840600001</v>
      </c>
      <c r="T133" s="17">
        <f t="shared" si="21"/>
        <v>0.35614788995199997</v>
      </c>
      <c r="U133" s="17"/>
      <c r="V133" s="17">
        <f t="shared" si="22"/>
        <v>-4.7490208454000038E-2</v>
      </c>
      <c r="X133" s="1">
        <f t="shared" si="23"/>
        <v>0</v>
      </c>
      <c r="Y133" s="1">
        <f t="shared" si="24"/>
        <v>0</v>
      </c>
    </row>
    <row r="134" spans="1:25" x14ac:dyDescent="0.25">
      <c r="A134" s="1" t="s">
        <v>15</v>
      </c>
      <c r="B134" s="1" t="s">
        <v>16</v>
      </c>
      <c r="C134" s="1" t="s">
        <v>17</v>
      </c>
      <c r="D134" s="1">
        <v>3</v>
      </c>
      <c r="E134" s="1">
        <v>81</v>
      </c>
      <c r="F134" s="17">
        <v>11.51528869519743</v>
      </c>
      <c r="G134" s="17">
        <v>1.5336171339023412</v>
      </c>
      <c r="I134" s="1">
        <v>3</v>
      </c>
      <c r="J134" s="1">
        <v>52499</v>
      </c>
      <c r="K134" s="17">
        <v>8.2839335543334656</v>
      </c>
      <c r="L134" s="17">
        <v>1.4045360764708348</v>
      </c>
      <c r="N134" s="1">
        <v>3</v>
      </c>
      <c r="O134" s="1">
        <v>12921</v>
      </c>
      <c r="P134" s="17">
        <v>1.207145266872518</v>
      </c>
      <c r="Q134" s="17">
        <v>1.02622754033596</v>
      </c>
      <c r="S134" s="17">
        <f t="shared" si="20"/>
        <v>0.43096174734600001</v>
      </c>
      <c r="T134" s="17">
        <f t="shared" si="21"/>
        <v>-0.26063002359660004</v>
      </c>
      <c r="U134" s="17"/>
      <c r="V134" s="17">
        <f t="shared" si="22"/>
        <v>-0.69159177094260005</v>
      </c>
      <c r="X134" s="1">
        <f t="shared" si="23"/>
        <v>0</v>
      </c>
      <c r="Y134" s="1">
        <f t="shared" si="24"/>
        <v>0</v>
      </c>
    </row>
    <row r="135" spans="1:25" x14ac:dyDescent="0.25">
      <c r="A135" s="1" t="s">
        <v>18</v>
      </c>
      <c r="B135" s="1" t="s">
        <v>2</v>
      </c>
      <c r="C135" s="1" t="s">
        <v>19</v>
      </c>
      <c r="D135" s="1">
        <v>2</v>
      </c>
      <c r="E135" s="1">
        <v>29</v>
      </c>
      <c r="F135" s="17">
        <v>11.526864577397291</v>
      </c>
      <c r="G135" s="17">
        <v>2.9824127185288805</v>
      </c>
      <c r="I135" s="1">
        <v>3</v>
      </c>
      <c r="J135" s="1">
        <v>17227</v>
      </c>
      <c r="K135" s="17">
        <v>4.2646699035754949</v>
      </c>
      <c r="L135" s="17">
        <v>1.1160994999380303</v>
      </c>
      <c r="N135" s="1">
        <v>3</v>
      </c>
      <c r="O135" s="1">
        <v>19428</v>
      </c>
      <c r="P135" s="17">
        <v>7.2288672778057119</v>
      </c>
      <c r="Q135" s="17">
        <v>1.5069718044642306</v>
      </c>
      <c r="S135" s="17">
        <f t="shared" si="20"/>
        <v>0.43139810779600019</v>
      </c>
      <c r="T135" s="17">
        <f t="shared" si="21"/>
        <v>0.22832950622800005</v>
      </c>
      <c r="U135" s="17"/>
      <c r="V135" s="17">
        <f t="shared" si="22"/>
        <v>-0.20306860156800013</v>
      </c>
      <c r="X135" s="1">
        <f t="shared" si="23"/>
        <v>0</v>
      </c>
      <c r="Y135" s="1">
        <f t="shared" si="24"/>
        <v>0</v>
      </c>
    </row>
    <row r="136" spans="1:25" x14ac:dyDescent="0.25">
      <c r="A136" s="1" t="s">
        <v>218</v>
      </c>
      <c r="B136" s="1" t="s">
        <v>10</v>
      </c>
      <c r="C136" s="1" t="s">
        <v>63</v>
      </c>
      <c r="D136" s="1">
        <v>2</v>
      </c>
      <c r="E136" s="1">
        <v>29</v>
      </c>
      <c r="F136" s="17">
        <v>11.726747657801006</v>
      </c>
      <c r="G136" s="17">
        <v>4.4856259607458968</v>
      </c>
      <c r="I136" s="1">
        <v>3</v>
      </c>
      <c r="J136" s="1">
        <v>19879</v>
      </c>
      <c r="K136" s="17">
        <v>4.8226046384011418</v>
      </c>
      <c r="L136" s="17">
        <v>1.1765795334138631</v>
      </c>
      <c r="N136" s="1">
        <v>3</v>
      </c>
      <c r="O136" s="1">
        <v>16083</v>
      </c>
      <c r="P136" s="17">
        <v>5.9553050259398681</v>
      </c>
      <c r="Q136" s="17">
        <v>1.1694601788400656</v>
      </c>
      <c r="S136" s="17">
        <f t="shared" si="20"/>
        <v>0.43886449676600003</v>
      </c>
      <c r="T136" s="17">
        <f t="shared" si="21"/>
        <v>0.19755950389199983</v>
      </c>
      <c r="U136" s="17"/>
      <c r="V136" s="17">
        <f t="shared" si="22"/>
        <v>-0.2413049928740002</v>
      </c>
      <c r="X136" s="1">
        <f t="shared" si="23"/>
        <v>0</v>
      </c>
      <c r="Y136" s="1">
        <f t="shared" si="24"/>
        <v>0</v>
      </c>
    </row>
    <row r="137" spans="1:25" x14ac:dyDescent="0.25">
      <c r="A137" s="1" t="s">
        <v>183</v>
      </c>
      <c r="B137" s="1" t="s">
        <v>14</v>
      </c>
      <c r="C137" s="1" t="s">
        <v>65</v>
      </c>
      <c r="D137" s="1">
        <v>2</v>
      </c>
      <c r="E137" s="1">
        <v>27</v>
      </c>
      <c r="F137" s="17">
        <v>11.862532573158736</v>
      </c>
      <c r="G137" s="17">
        <v>2.1378657423678429</v>
      </c>
      <c r="I137" s="1">
        <v>3</v>
      </c>
      <c r="J137" s="1">
        <v>19627</v>
      </c>
      <c r="K137" s="17">
        <v>11.644580592367271</v>
      </c>
      <c r="L137" s="17">
        <v>1.3207477632440372</v>
      </c>
      <c r="N137" s="1">
        <v>3</v>
      </c>
      <c r="O137" s="1">
        <v>15976</v>
      </c>
      <c r="P137" s="17">
        <v>4.3119414176567874</v>
      </c>
      <c r="Q137" s="17">
        <v>1.0961048165460094</v>
      </c>
      <c r="S137" s="17">
        <f t="shared" si="20"/>
        <v>0.44386433484600024</v>
      </c>
      <c r="T137" s="17">
        <f t="shared" si="21"/>
        <v>0.44017053662500005</v>
      </c>
      <c r="U137" s="17"/>
      <c r="V137" s="17">
        <f t="shared" si="22"/>
        <v>-3.6937982210001885E-3</v>
      </c>
      <c r="X137" s="1">
        <f t="shared" si="23"/>
        <v>0</v>
      </c>
      <c r="Y137" s="1">
        <f t="shared" si="24"/>
        <v>0</v>
      </c>
    </row>
    <row r="138" spans="1:25" x14ac:dyDescent="0.25">
      <c r="A138" s="1" t="s">
        <v>106</v>
      </c>
      <c r="B138" s="1" t="s">
        <v>4</v>
      </c>
      <c r="C138" s="1" t="s">
        <v>14</v>
      </c>
      <c r="D138" s="1">
        <v>2</v>
      </c>
      <c r="E138" s="1">
        <v>36</v>
      </c>
      <c r="F138" s="17">
        <v>11.880622991011215</v>
      </c>
      <c r="G138" s="17">
        <v>4.1029032763492461</v>
      </c>
      <c r="I138" s="1">
        <v>3</v>
      </c>
      <c r="J138" s="1">
        <v>20827</v>
      </c>
      <c r="K138" s="17">
        <v>4.9950225068313525</v>
      </c>
      <c r="L138" s="17">
        <v>1.0690168858677951</v>
      </c>
      <c r="N138" s="1">
        <v>3</v>
      </c>
      <c r="O138" s="1">
        <v>19627</v>
      </c>
      <c r="P138" s="17">
        <v>11.644580592367271</v>
      </c>
      <c r="Q138" s="17">
        <v>1.3207477632440372</v>
      </c>
      <c r="S138" s="17">
        <f t="shared" si="20"/>
        <v>0.44452613147600012</v>
      </c>
      <c r="T138" s="17">
        <f t="shared" si="21"/>
        <v>0.50403513419500012</v>
      </c>
      <c r="U138" s="17"/>
      <c r="V138" s="17">
        <f t="shared" si="22"/>
        <v>5.9509002719000004E-2</v>
      </c>
      <c r="X138" s="1">
        <f t="shared" si="23"/>
        <v>0</v>
      </c>
      <c r="Y138" s="1">
        <f t="shared" si="24"/>
        <v>0</v>
      </c>
    </row>
    <row r="139" spans="1:25" x14ac:dyDescent="0.25">
      <c r="A139" s="1" t="s">
        <v>203</v>
      </c>
      <c r="B139" s="1" t="s">
        <v>2</v>
      </c>
      <c r="C139" s="1" t="s">
        <v>30</v>
      </c>
      <c r="D139" s="1">
        <v>2</v>
      </c>
      <c r="E139" s="1">
        <v>28</v>
      </c>
      <c r="F139" s="17">
        <v>11.900180991290261</v>
      </c>
      <c r="G139" s="17">
        <v>4.3712888638036516</v>
      </c>
      <c r="I139" s="1">
        <v>3</v>
      </c>
      <c r="J139" s="1">
        <v>17227</v>
      </c>
      <c r="K139" s="17">
        <v>4.2646699035754949</v>
      </c>
      <c r="L139" s="17">
        <v>1.1160994999380303</v>
      </c>
      <c r="N139" s="1">
        <v>3</v>
      </c>
      <c r="O139" s="1">
        <v>22153</v>
      </c>
      <c r="P139" s="17">
        <v>6.2671680850847586</v>
      </c>
      <c r="Q139" s="17">
        <v>1.6889087978664499</v>
      </c>
      <c r="S139" s="17">
        <f t="shared" si="20"/>
        <v>0.44524048356599999</v>
      </c>
      <c r="T139" s="17">
        <f t="shared" si="21"/>
        <v>0.16633059767500011</v>
      </c>
      <c r="U139" s="17"/>
      <c r="V139" s="17">
        <f t="shared" si="22"/>
        <v>-0.27890988589099985</v>
      </c>
      <c r="X139" s="1">
        <f t="shared" si="23"/>
        <v>0</v>
      </c>
      <c r="Y139" s="1">
        <f t="shared" si="24"/>
        <v>0</v>
      </c>
    </row>
    <row r="140" spans="1:25" x14ac:dyDescent="0.25">
      <c r="A140" s="1" t="s">
        <v>54</v>
      </c>
      <c r="B140" s="1" t="s">
        <v>55</v>
      </c>
      <c r="C140" s="1" t="s">
        <v>30</v>
      </c>
      <c r="D140" s="1">
        <v>2</v>
      </c>
      <c r="E140" s="1">
        <v>36</v>
      </c>
      <c r="F140" s="17">
        <v>12.344824481771496</v>
      </c>
      <c r="G140" s="17">
        <v>1.3398215803252962</v>
      </c>
      <c r="I140" s="1">
        <v>3</v>
      </c>
      <c r="J140" s="1">
        <v>18673</v>
      </c>
      <c r="K140" s="17">
        <v>11.243691432502912</v>
      </c>
      <c r="L140" s="17">
        <v>1.6992104353600035</v>
      </c>
      <c r="N140" s="1">
        <v>3</v>
      </c>
      <c r="O140" s="1">
        <v>22153</v>
      </c>
      <c r="P140" s="17">
        <v>6.2671680850847586</v>
      </c>
      <c r="Q140" s="17">
        <v>1.6889087978664499</v>
      </c>
      <c r="S140" s="17">
        <f t="shared" si="20"/>
        <v>0.46117183641600012</v>
      </c>
      <c r="T140" s="17">
        <f t="shared" si="21"/>
        <v>0.5873540948710001</v>
      </c>
      <c r="U140" s="17"/>
      <c r="V140" s="17">
        <f t="shared" si="22"/>
        <v>0.12618225845499997</v>
      </c>
      <c r="X140" s="1">
        <f t="shared" si="23"/>
        <v>0</v>
      </c>
      <c r="Y140" s="1">
        <f t="shared" si="24"/>
        <v>0</v>
      </c>
    </row>
    <row r="141" spans="1:25" x14ac:dyDescent="0.25">
      <c r="A141" s="1" t="s">
        <v>165</v>
      </c>
      <c r="B141" s="1" t="s">
        <v>8</v>
      </c>
      <c r="C141" s="1" t="s">
        <v>17</v>
      </c>
      <c r="D141" s="1">
        <v>2</v>
      </c>
      <c r="E141" s="1">
        <v>29</v>
      </c>
      <c r="F141" s="17">
        <v>12.653501825341138</v>
      </c>
      <c r="G141" s="17">
        <v>1.4548757254582174</v>
      </c>
      <c r="I141" s="1">
        <v>3</v>
      </c>
      <c r="J141" s="1">
        <v>18541</v>
      </c>
      <c r="K141" s="17">
        <v>9.5770066675798695</v>
      </c>
      <c r="L141" s="17">
        <v>1.4870709163929794</v>
      </c>
      <c r="N141" s="1">
        <v>3</v>
      </c>
      <c r="O141" s="1">
        <v>12921</v>
      </c>
      <c r="P141" s="17">
        <v>1.207145266872518</v>
      </c>
      <c r="Q141" s="17">
        <v>1.02622754033596</v>
      </c>
      <c r="S141" s="17">
        <f t="shared" si="20"/>
        <v>0.47189764895600012</v>
      </c>
      <c r="T141" s="17">
        <f t="shared" si="21"/>
        <v>-0.19763684056459996</v>
      </c>
      <c r="U141" s="17"/>
      <c r="V141" s="17">
        <f t="shared" si="22"/>
        <v>-0.66953448952060013</v>
      </c>
      <c r="X141" s="1">
        <f t="shared" si="23"/>
        <v>0</v>
      </c>
      <c r="Y141" s="1">
        <f t="shared" si="24"/>
        <v>0</v>
      </c>
    </row>
    <row r="142" spans="1:25" x14ac:dyDescent="0.25">
      <c r="A142" s="1" t="s">
        <v>153</v>
      </c>
      <c r="B142" s="1" t="s">
        <v>63</v>
      </c>
      <c r="C142" s="1" t="s">
        <v>88</v>
      </c>
      <c r="D142" s="1">
        <v>3</v>
      </c>
      <c r="E142" s="1">
        <v>35</v>
      </c>
      <c r="F142" s="17">
        <v>12.669826939168871</v>
      </c>
      <c r="G142" s="17">
        <v>4.3707320078037162</v>
      </c>
      <c r="I142" s="1">
        <v>3</v>
      </c>
      <c r="J142" s="1">
        <v>16083</v>
      </c>
      <c r="K142" s="17">
        <v>5.9553050259398681</v>
      </c>
      <c r="L142" s="17">
        <v>1.1694601788400656</v>
      </c>
      <c r="N142" s="1">
        <v>3</v>
      </c>
      <c r="O142" s="1">
        <v>15922</v>
      </c>
      <c r="P142" s="17">
        <v>4.7641446870473567</v>
      </c>
      <c r="Q142" s="17">
        <v>1.1957974978254591</v>
      </c>
      <c r="S142" s="17">
        <f t="shared" si="20"/>
        <v>0.47245759965599987</v>
      </c>
      <c r="T142" s="17">
        <f t="shared" si="21"/>
        <v>0.19226278690699991</v>
      </c>
      <c r="U142" s="17"/>
      <c r="V142" s="17">
        <f t="shared" si="22"/>
        <v>-0.28019481274899993</v>
      </c>
      <c r="X142" s="1">
        <f t="shared" si="23"/>
        <v>0</v>
      </c>
      <c r="Y142" s="1">
        <f t="shared" si="24"/>
        <v>0</v>
      </c>
    </row>
    <row r="143" spans="1:25" x14ac:dyDescent="0.25">
      <c r="A143" s="1" t="s">
        <v>211</v>
      </c>
      <c r="B143" s="1" t="s">
        <v>1</v>
      </c>
      <c r="C143" s="1" t="s">
        <v>212</v>
      </c>
      <c r="D143" s="1">
        <v>2</v>
      </c>
      <c r="E143" s="1">
        <v>35</v>
      </c>
      <c r="F143" s="17">
        <v>12.689671748528376</v>
      </c>
      <c r="G143" s="17">
        <v>1.6855275859978625</v>
      </c>
      <c r="I143" s="1">
        <v>3</v>
      </c>
      <c r="J143" s="1">
        <v>22595</v>
      </c>
      <c r="K143" s="17">
        <v>4.2790839634577633</v>
      </c>
      <c r="L143" s="17">
        <v>1.0051177389917367</v>
      </c>
      <c r="N143" s="1">
        <v>3</v>
      </c>
      <c r="O143" s="1">
        <v>11749</v>
      </c>
      <c r="P143" s="17">
        <v>18.710344677805853</v>
      </c>
      <c r="Q143" s="17">
        <v>1.4965302422388242</v>
      </c>
      <c r="S143" s="17">
        <f t="shared" si="20"/>
        <v>0.47313730496600004</v>
      </c>
      <c r="T143" s="17">
        <f t="shared" si="21"/>
        <v>0.64280643004199989</v>
      </c>
      <c r="U143" s="17"/>
      <c r="V143" s="17">
        <f t="shared" si="22"/>
        <v>0.16966912507599985</v>
      </c>
      <c r="X143" s="1">
        <f t="shared" si="23"/>
        <v>0</v>
      </c>
      <c r="Y143" s="1">
        <f t="shared" si="24"/>
        <v>0</v>
      </c>
    </row>
    <row r="144" spans="1:25" x14ac:dyDescent="0.25">
      <c r="A144" s="1" t="s">
        <v>193</v>
      </c>
      <c r="B144" s="1" t="s">
        <v>73</v>
      </c>
      <c r="C144" s="1" t="s">
        <v>88</v>
      </c>
      <c r="D144" s="1">
        <v>2</v>
      </c>
      <c r="E144" s="1">
        <v>29</v>
      </c>
      <c r="F144" s="17">
        <v>12.792304523714176</v>
      </c>
      <c r="G144" s="17">
        <v>1.7176234671766155</v>
      </c>
      <c r="I144" s="1">
        <v>3</v>
      </c>
      <c r="J144" s="1">
        <v>20968</v>
      </c>
      <c r="K144" s="17">
        <v>19.06066872506328</v>
      </c>
      <c r="L144" s="17">
        <v>1.238620090291298</v>
      </c>
      <c r="N144" s="1">
        <v>3</v>
      </c>
      <c r="O144" s="1">
        <v>15922</v>
      </c>
      <c r="P144" s="17">
        <v>4.7641446870473567</v>
      </c>
      <c r="Q144" s="17">
        <v>1.1957974978254591</v>
      </c>
      <c r="S144" s="17">
        <f t="shared" si="20"/>
        <v>0.47663570622600016</v>
      </c>
      <c r="T144" s="17">
        <f t="shared" si="21"/>
        <v>0.69749690967400002</v>
      </c>
      <c r="U144" s="17"/>
      <c r="V144" s="17">
        <f t="shared" si="22"/>
        <v>0.22086120344799987</v>
      </c>
      <c r="X144" s="1">
        <f t="shared" si="23"/>
        <v>0</v>
      </c>
      <c r="Y144" s="1">
        <f t="shared" si="24"/>
        <v>0</v>
      </c>
    </row>
    <row r="145" spans="1:25" x14ac:dyDescent="0.25">
      <c r="A145" s="1" t="s">
        <v>100</v>
      </c>
      <c r="B145" s="1" t="s">
        <v>16</v>
      </c>
      <c r="C145" s="1" t="s">
        <v>101</v>
      </c>
      <c r="D145" s="1">
        <v>2</v>
      </c>
      <c r="E145" s="1">
        <v>48</v>
      </c>
      <c r="F145" s="17">
        <v>13.042551880829896</v>
      </c>
      <c r="G145" s="17">
        <v>2.0965665270965457</v>
      </c>
      <c r="I145" s="1">
        <v>3</v>
      </c>
      <c r="J145" s="1">
        <v>52499</v>
      </c>
      <c r="K145" s="17">
        <v>8.2839335543334656</v>
      </c>
      <c r="L145" s="17">
        <v>1.4045360764708348</v>
      </c>
      <c r="N145" s="1">
        <v>3</v>
      </c>
      <c r="O145" s="1">
        <v>11625</v>
      </c>
      <c r="P145" s="17">
        <v>5.2651390752207137</v>
      </c>
      <c r="Q145" s="17">
        <v>1.0737843764400983</v>
      </c>
      <c r="S145" s="17">
        <f t="shared" ref="S145:S176" si="25">LOG(F145/$F$2)</f>
        <v>0.4850494898260001</v>
      </c>
      <c r="T145" s="17">
        <f t="shared" ref="T145:T176" si="26">LOG(K145/$F$2)+LOG(P145/$F$2)</f>
        <v>0.37902028779800007</v>
      </c>
      <c r="U145" s="17"/>
      <c r="V145" s="17">
        <f t="shared" ref="V145:V176" si="27">T145-S145</f>
        <v>-0.10602920202800004</v>
      </c>
      <c r="X145" s="1">
        <f t="shared" ref="X145:X176" si="28">IF(V145&gt;$V$2+2*$V$3,1,0)</f>
        <v>0</v>
      </c>
      <c r="Y145" s="1">
        <f t="shared" ref="Y145:Y176" si="29">IF(V145&lt;$V$2-2*$V$3,1,0)</f>
        <v>0</v>
      </c>
    </row>
    <row r="146" spans="1:25" x14ac:dyDescent="0.25">
      <c r="A146" s="1" t="s">
        <v>156</v>
      </c>
      <c r="B146" s="1" t="s">
        <v>16</v>
      </c>
      <c r="C146" s="1" t="s">
        <v>157</v>
      </c>
      <c r="D146" s="1">
        <v>3</v>
      </c>
      <c r="E146" s="1">
        <v>55</v>
      </c>
      <c r="F146" s="17">
        <v>13.110406797903041</v>
      </c>
      <c r="G146" s="17">
        <v>2.4512044783435094</v>
      </c>
      <c r="I146" s="1">
        <v>3</v>
      </c>
      <c r="J146" s="1">
        <v>52499</v>
      </c>
      <c r="K146" s="17">
        <v>8.2839335543334656</v>
      </c>
      <c r="L146" s="17">
        <v>1.4045360764708348</v>
      </c>
      <c r="N146" s="1">
        <v>3</v>
      </c>
      <c r="O146" s="1">
        <v>10622</v>
      </c>
      <c r="P146" s="17">
        <v>3.5441789127153411</v>
      </c>
      <c r="Q146" s="17">
        <v>1.09163219506922</v>
      </c>
      <c r="S146" s="17">
        <f t="shared" si="25"/>
        <v>0.48730308434600006</v>
      </c>
      <c r="T146" s="17">
        <f t="shared" si="26"/>
        <v>0.20712607778699993</v>
      </c>
      <c r="U146" s="17"/>
      <c r="V146" s="17">
        <f t="shared" si="27"/>
        <v>-0.28017700655900013</v>
      </c>
      <c r="X146" s="1">
        <f t="shared" si="28"/>
        <v>0</v>
      </c>
      <c r="Y146" s="1">
        <f t="shared" si="29"/>
        <v>0</v>
      </c>
    </row>
    <row r="147" spans="1:25" x14ac:dyDescent="0.25">
      <c r="A147" s="1" t="s">
        <v>3</v>
      </c>
      <c r="B147" s="1" t="s">
        <v>4</v>
      </c>
      <c r="C147" s="1" t="s">
        <v>2</v>
      </c>
      <c r="D147" s="1">
        <v>2</v>
      </c>
      <c r="E147" s="1">
        <v>33</v>
      </c>
      <c r="F147" s="17">
        <v>13.645028931822489</v>
      </c>
      <c r="G147" s="17">
        <v>1.580605382076208</v>
      </c>
      <c r="I147" s="1">
        <v>3</v>
      </c>
      <c r="J147" s="1">
        <v>20827</v>
      </c>
      <c r="K147" s="17">
        <v>4.9950225068313525</v>
      </c>
      <c r="L147" s="17">
        <v>1.0690168858677951</v>
      </c>
      <c r="N147" s="1">
        <v>3</v>
      </c>
      <c r="O147" s="1">
        <v>17227</v>
      </c>
      <c r="P147" s="17">
        <v>4.2646699035754949</v>
      </c>
      <c r="Q147" s="17">
        <v>1.1160994999380303</v>
      </c>
      <c r="S147" s="17">
        <f t="shared" si="25"/>
        <v>0.50466137773600006</v>
      </c>
      <c r="T147" s="17">
        <f t="shared" si="26"/>
        <v>6.7796704499000063E-2</v>
      </c>
      <c r="U147" s="17"/>
      <c r="V147" s="17">
        <f t="shared" si="27"/>
        <v>-0.43686467323700001</v>
      </c>
      <c r="X147" s="1">
        <f t="shared" si="28"/>
        <v>0</v>
      </c>
      <c r="Y147" s="1">
        <f t="shared" si="29"/>
        <v>0</v>
      </c>
    </row>
    <row r="148" spans="1:25" x14ac:dyDescent="0.25">
      <c r="A148" s="1" t="s">
        <v>179</v>
      </c>
      <c r="B148" s="1" t="s">
        <v>96</v>
      </c>
      <c r="C148" s="1" t="s">
        <v>32</v>
      </c>
      <c r="D148" s="1">
        <v>2</v>
      </c>
      <c r="E148" s="1">
        <v>32</v>
      </c>
      <c r="F148" s="17">
        <v>13.653104649914864</v>
      </c>
      <c r="G148" s="17">
        <v>3.342925373128447</v>
      </c>
      <c r="I148" s="1">
        <v>3</v>
      </c>
      <c r="J148" s="1">
        <v>15106</v>
      </c>
      <c r="K148" s="17">
        <v>6.7248651622667559</v>
      </c>
      <c r="L148" s="17">
        <v>1.2309911214222238</v>
      </c>
      <c r="N148" s="1">
        <v>3</v>
      </c>
      <c r="O148" s="1">
        <v>21344</v>
      </c>
      <c r="P148" s="17">
        <v>4.768737992495323</v>
      </c>
      <c r="Q148" s="17">
        <v>1.1331514270679637</v>
      </c>
      <c r="S148" s="17">
        <f t="shared" si="25"/>
        <v>0.50491833595599989</v>
      </c>
      <c r="T148" s="17">
        <f t="shared" si="26"/>
        <v>0.24546087642200004</v>
      </c>
      <c r="U148" s="17"/>
      <c r="V148" s="17">
        <f t="shared" si="27"/>
        <v>-0.25945745953399985</v>
      </c>
      <c r="X148" s="1">
        <f t="shared" si="28"/>
        <v>0</v>
      </c>
      <c r="Y148" s="1">
        <f t="shared" si="29"/>
        <v>0</v>
      </c>
    </row>
    <row r="149" spans="1:25" x14ac:dyDescent="0.25">
      <c r="A149" s="1" t="s">
        <v>84</v>
      </c>
      <c r="B149" s="1" t="s">
        <v>25</v>
      </c>
      <c r="C149" s="1" t="s">
        <v>85</v>
      </c>
      <c r="D149" s="1">
        <v>3</v>
      </c>
      <c r="E149" s="1">
        <v>44</v>
      </c>
      <c r="F149" s="17">
        <v>13.907544611502752</v>
      </c>
      <c r="G149" s="17">
        <v>1.7240824211865708</v>
      </c>
      <c r="I149" s="1">
        <v>3</v>
      </c>
      <c r="J149" s="1">
        <v>30548</v>
      </c>
      <c r="K149" s="17">
        <v>4.5469413058503338</v>
      </c>
      <c r="L149" s="17">
        <v>1.1128077624315069</v>
      </c>
      <c r="N149" s="1">
        <v>3</v>
      </c>
      <c r="O149" s="1">
        <v>10385</v>
      </c>
      <c r="P149" s="17">
        <v>16.654143568425248</v>
      </c>
      <c r="Q149" s="17">
        <v>1.2470384221965507</v>
      </c>
      <c r="S149" s="17">
        <f t="shared" si="25"/>
        <v>0.51293737859600019</v>
      </c>
      <c r="T149" s="17">
        <f t="shared" si="26"/>
        <v>0.61861548613700013</v>
      </c>
      <c r="U149" s="17"/>
      <c r="V149" s="17">
        <f t="shared" si="27"/>
        <v>0.10567810754099993</v>
      </c>
      <c r="X149" s="1">
        <f t="shared" si="28"/>
        <v>0</v>
      </c>
      <c r="Y149" s="1">
        <f t="shared" si="29"/>
        <v>0</v>
      </c>
    </row>
    <row r="150" spans="1:25" x14ac:dyDescent="0.25">
      <c r="A150" s="1" t="s">
        <v>94</v>
      </c>
      <c r="B150" s="1" t="s">
        <v>91</v>
      </c>
      <c r="C150" s="1" t="s">
        <v>6</v>
      </c>
      <c r="D150" s="1">
        <v>2</v>
      </c>
      <c r="E150" s="1">
        <v>45</v>
      </c>
      <c r="F150" s="17">
        <v>14.013267042884539</v>
      </c>
      <c r="G150" s="17">
        <v>2.7335246981512817</v>
      </c>
      <c r="I150" s="1">
        <v>3</v>
      </c>
      <c r="J150" s="1">
        <v>23813</v>
      </c>
      <c r="K150" s="17">
        <v>4.3063943964797575</v>
      </c>
      <c r="L150" s="17">
        <v>1.1506633516738825</v>
      </c>
      <c r="N150" s="1">
        <v>3</v>
      </c>
      <c r="O150" s="1">
        <v>19105</v>
      </c>
      <c r="P150" s="17">
        <v>9.7970240740686965</v>
      </c>
      <c r="Q150" s="17">
        <v>1.1337996457866939</v>
      </c>
      <c r="S150" s="17">
        <f t="shared" si="25"/>
        <v>0.51622631507600003</v>
      </c>
      <c r="T150" s="17">
        <f t="shared" si="26"/>
        <v>0.36458181070700002</v>
      </c>
      <c r="U150" s="17"/>
      <c r="V150" s="17">
        <f t="shared" si="27"/>
        <v>-0.15164450436900001</v>
      </c>
      <c r="X150" s="1">
        <f t="shared" si="28"/>
        <v>0</v>
      </c>
      <c r="Y150" s="1">
        <f t="shared" si="29"/>
        <v>0</v>
      </c>
    </row>
    <row r="151" spans="1:25" x14ac:dyDescent="0.25">
      <c r="A151" s="1" t="s">
        <v>220</v>
      </c>
      <c r="B151" s="1" t="s">
        <v>25</v>
      </c>
      <c r="C151" s="1" t="s">
        <v>212</v>
      </c>
      <c r="D151" s="1">
        <v>2</v>
      </c>
      <c r="E151" s="1">
        <v>30</v>
      </c>
      <c r="F151" s="17">
        <v>14.180749672131961</v>
      </c>
      <c r="G151" s="17">
        <v>2.0072957795732451</v>
      </c>
      <c r="I151" s="1">
        <v>3</v>
      </c>
      <c r="J151" s="1">
        <v>30548</v>
      </c>
      <c r="K151" s="17">
        <v>4.5469413058503338</v>
      </c>
      <c r="L151" s="17">
        <v>1.1128077624315069</v>
      </c>
      <c r="N151" s="1">
        <v>3</v>
      </c>
      <c r="O151" s="1">
        <v>11749</v>
      </c>
      <c r="P151" s="17">
        <v>18.710344677805853</v>
      </c>
      <c r="Q151" s="17">
        <v>1.4965302422388242</v>
      </c>
      <c r="S151" s="17">
        <f t="shared" si="25"/>
        <v>0.52138610752600001</v>
      </c>
      <c r="T151" s="17">
        <f t="shared" si="26"/>
        <v>0.66917496997699988</v>
      </c>
      <c r="U151" s="17"/>
      <c r="V151" s="17">
        <f t="shared" si="27"/>
        <v>0.14778886245099987</v>
      </c>
      <c r="X151" s="1">
        <f t="shared" si="28"/>
        <v>0</v>
      </c>
      <c r="Y151" s="1">
        <f t="shared" si="29"/>
        <v>0</v>
      </c>
    </row>
    <row r="152" spans="1:25" x14ac:dyDescent="0.25">
      <c r="A152" s="1" t="s">
        <v>180</v>
      </c>
      <c r="B152" s="1" t="s">
        <v>43</v>
      </c>
      <c r="C152" s="1" t="s">
        <v>91</v>
      </c>
      <c r="D152" s="1">
        <v>3</v>
      </c>
      <c r="E152" s="1">
        <v>39</v>
      </c>
      <c r="F152" s="17">
        <v>14.183754855430625</v>
      </c>
      <c r="G152" s="17">
        <v>2.133662673901334</v>
      </c>
      <c r="I152" s="1">
        <v>3</v>
      </c>
      <c r="J152" s="1">
        <v>16120</v>
      </c>
      <c r="K152" s="17">
        <v>24.173093515989638</v>
      </c>
      <c r="L152" s="17">
        <v>1.6077569313349844</v>
      </c>
      <c r="N152" s="1">
        <v>3</v>
      </c>
      <c r="O152" s="1">
        <v>23813</v>
      </c>
      <c r="P152" s="17">
        <v>4.3063943964797575</v>
      </c>
      <c r="Q152" s="17">
        <v>1.1506633516738825</v>
      </c>
      <c r="S152" s="17">
        <f t="shared" si="25"/>
        <v>0.52147813342599991</v>
      </c>
      <c r="T152" s="17">
        <f t="shared" si="26"/>
        <v>0.75681986763199993</v>
      </c>
      <c r="U152" s="17"/>
      <c r="V152" s="17">
        <f t="shared" si="27"/>
        <v>0.23534173420600002</v>
      </c>
      <c r="X152" s="1">
        <f t="shared" si="28"/>
        <v>0</v>
      </c>
      <c r="Y152" s="1">
        <f t="shared" si="29"/>
        <v>0</v>
      </c>
    </row>
    <row r="153" spans="1:25" x14ac:dyDescent="0.25">
      <c r="A153" s="1" t="s">
        <v>197</v>
      </c>
      <c r="B153" s="1" t="s">
        <v>21</v>
      </c>
      <c r="C153" s="1" t="s">
        <v>73</v>
      </c>
      <c r="D153" s="1">
        <v>2</v>
      </c>
      <c r="E153" s="1">
        <v>36</v>
      </c>
      <c r="F153" s="17">
        <v>14.293920167230185</v>
      </c>
      <c r="G153" s="17">
        <v>1.1912789529818124</v>
      </c>
      <c r="I153" s="1">
        <v>3</v>
      </c>
      <c r="J153" s="1">
        <v>18639</v>
      </c>
      <c r="K153" s="17">
        <v>4.2977007162792065</v>
      </c>
      <c r="L153" s="17">
        <v>1.2937029419441735</v>
      </c>
      <c r="N153" s="1">
        <v>3</v>
      </c>
      <c r="O153" s="1">
        <v>20968</v>
      </c>
      <c r="P153" s="17">
        <v>19.06066872506328</v>
      </c>
      <c r="Q153" s="17">
        <v>1.238620090291298</v>
      </c>
      <c r="S153" s="17">
        <f t="shared" si="25"/>
        <v>0.52483826908600018</v>
      </c>
      <c r="T153" s="17">
        <f t="shared" si="26"/>
        <v>0.65274813590699998</v>
      </c>
      <c r="U153" s="17"/>
      <c r="V153" s="17">
        <f t="shared" si="27"/>
        <v>0.12790986682099981</v>
      </c>
      <c r="X153" s="1">
        <f t="shared" si="28"/>
        <v>0</v>
      </c>
      <c r="Y153" s="1">
        <f t="shared" si="29"/>
        <v>0</v>
      </c>
    </row>
    <row r="154" spans="1:25" x14ac:dyDescent="0.25">
      <c r="A154" s="1" t="s">
        <v>75</v>
      </c>
      <c r="B154" s="1" t="s">
        <v>21</v>
      </c>
      <c r="C154" s="1" t="s">
        <v>49</v>
      </c>
      <c r="D154" s="1">
        <v>3</v>
      </c>
      <c r="E154" s="1">
        <v>59</v>
      </c>
      <c r="F154" s="17">
        <v>15.087574576896758</v>
      </c>
      <c r="G154" s="17">
        <v>2.4204061682530407</v>
      </c>
      <c r="I154" s="1">
        <v>3</v>
      </c>
      <c r="J154" s="1">
        <v>18639</v>
      </c>
      <c r="K154" s="17">
        <v>4.2977007162792065</v>
      </c>
      <c r="L154" s="17">
        <v>1.2937029419441735</v>
      </c>
      <c r="N154" s="1">
        <v>3</v>
      </c>
      <c r="O154" s="1">
        <v>18730</v>
      </c>
      <c r="P154" s="17">
        <v>4.5319159326731002</v>
      </c>
      <c r="Q154" s="17">
        <v>1.2048989508519177</v>
      </c>
      <c r="S154" s="17">
        <f t="shared" si="25"/>
        <v>0.54830634668599998</v>
      </c>
      <c r="T154" s="17">
        <f t="shared" si="26"/>
        <v>2.889184761299991E-2</v>
      </c>
      <c r="U154" s="17"/>
      <c r="V154" s="17">
        <f t="shared" si="27"/>
        <v>-0.51941449907300008</v>
      </c>
      <c r="X154" s="1">
        <f t="shared" si="28"/>
        <v>0</v>
      </c>
      <c r="Y154" s="1">
        <f t="shared" si="29"/>
        <v>0</v>
      </c>
    </row>
    <row r="155" spans="1:25" x14ac:dyDescent="0.25">
      <c r="A155" s="1" t="s">
        <v>185</v>
      </c>
      <c r="B155" s="1" t="s">
        <v>27</v>
      </c>
      <c r="C155" s="1" t="s">
        <v>2</v>
      </c>
      <c r="D155" s="1">
        <v>2</v>
      </c>
      <c r="E155" s="1">
        <v>30</v>
      </c>
      <c r="F155" s="17">
        <v>15.379948228521583</v>
      </c>
      <c r="G155" s="17">
        <v>1.1895587803559409</v>
      </c>
      <c r="I155" s="1">
        <v>3</v>
      </c>
      <c r="J155" s="1">
        <v>17592</v>
      </c>
      <c r="K155" s="17">
        <v>7.3365123663516059</v>
      </c>
      <c r="L155" s="17">
        <v>1.1768189534408893</v>
      </c>
      <c r="N155" s="1">
        <v>3</v>
      </c>
      <c r="O155" s="1">
        <v>17227</v>
      </c>
      <c r="P155" s="17">
        <v>4.2646699035754949</v>
      </c>
      <c r="Q155" s="17">
        <v>1.1160994999380303</v>
      </c>
      <c r="S155" s="17">
        <f t="shared" si="25"/>
        <v>0.55664179044600004</v>
      </c>
      <c r="T155" s="17">
        <f t="shared" si="26"/>
        <v>0.23474890898600009</v>
      </c>
      <c r="U155" s="17"/>
      <c r="V155" s="17">
        <f t="shared" si="27"/>
        <v>-0.32189288145999995</v>
      </c>
      <c r="X155" s="1">
        <f t="shared" si="28"/>
        <v>0</v>
      </c>
      <c r="Y155" s="1">
        <f t="shared" si="29"/>
        <v>0</v>
      </c>
    </row>
    <row r="156" spans="1:25" x14ac:dyDescent="0.25">
      <c r="A156" s="1" t="s">
        <v>74</v>
      </c>
      <c r="B156" s="1" t="s">
        <v>16</v>
      </c>
      <c r="C156" s="1" t="s">
        <v>25</v>
      </c>
      <c r="D156" s="1">
        <v>2</v>
      </c>
      <c r="E156" s="1">
        <v>120</v>
      </c>
      <c r="F156" s="17">
        <v>15.50489011437114</v>
      </c>
      <c r="G156" s="17">
        <v>1.1299231910137908</v>
      </c>
      <c r="I156" s="1">
        <v>3</v>
      </c>
      <c r="J156" s="1">
        <v>52499</v>
      </c>
      <c r="K156" s="17">
        <v>8.2839335543334656</v>
      </c>
      <c r="L156" s="17">
        <v>1.4045360764708348</v>
      </c>
      <c r="N156" s="1">
        <v>3</v>
      </c>
      <c r="O156" s="1">
        <v>30548</v>
      </c>
      <c r="P156" s="17">
        <v>4.5469413058503338</v>
      </c>
      <c r="Q156" s="17">
        <v>1.1128077624315069</v>
      </c>
      <c r="S156" s="17">
        <f t="shared" si="25"/>
        <v>0.56015560955600019</v>
      </c>
      <c r="T156" s="17">
        <f t="shared" si="26"/>
        <v>0.31532978867399997</v>
      </c>
      <c r="U156" s="17"/>
      <c r="V156" s="17">
        <f t="shared" si="27"/>
        <v>-0.24482582088200022</v>
      </c>
      <c r="X156" s="1">
        <f t="shared" si="28"/>
        <v>0</v>
      </c>
      <c r="Y156" s="1">
        <f t="shared" si="29"/>
        <v>0</v>
      </c>
    </row>
    <row r="157" spans="1:25" x14ac:dyDescent="0.25">
      <c r="A157" s="1" t="s">
        <v>42</v>
      </c>
      <c r="B157" s="1" t="s">
        <v>43</v>
      </c>
      <c r="C157" s="1" t="s">
        <v>25</v>
      </c>
      <c r="D157" s="1">
        <v>3</v>
      </c>
      <c r="E157" s="1">
        <v>72</v>
      </c>
      <c r="F157" s="17">
        <v>15.935806090670669</v>
      </c>
      <c r="G157" s="17">
        <v>2.4088475769836206</v>
      </c>
      <c r="I157" s="1">
        <v>3</v>
      </c>
      <c r="J157" s="1">
        <v>16120</v>
      </c>
      <c r="K157" s="17">
        <v>24.173093515989638</v>
      </c>
      <c r="L157" s="17">
        <v>1.6077569313349844</v>
      </c>
      <c r="N157" s="1">
        <v>3</v>
      </c>
      <c r="O157" s="1">
        <v>30548</v>
      </c>
      <c r="P157" s="17">
        <v>4.5469413058503338</v>
      </c>
      <c r="Q157" s="17">
        <v>1.1128077624315069</v>
      </c>
      <c r="S157" s="17">
        <f t="shared" si="25"/>
        <v>0.57206095343599994</v>
      </c>
      <c r="T157" s="17">
        <f t="shared" si="26"/>
        <v>0.78042541408699995</v>
      </c>
      <c r="U157" s="17"/>
      <c r="V157" s="17">
        <f t="shared" si="27"/>
        <v>0.20836446065100001</v>
      </c>
      <c r="X157" s="1">
        <f t="shared" si="28"/>
        <v>0</v>
      </c>
      <c r="Y157" s="1">
        <f t="shared" si="29"/>
        <v>0</v>
      </c>
    </row>
    <row r="158" spans="1:25" x14ac:dyDescent="0.25">
      <c r="A158" s="1" t="s">
        <v>70</v>
      </c>
      <c r="B158" s="1" t="s">
        <v>1</v>
      </c>
      <c r="C158" s="1" t="s">
        <v>19</v>
      </c>
      <c r="D158" s="1">
        <v>2</v>
      </c>
      <c r="E158" s="1">
        <v>25</v>
      </c>
      <c r="F158" s="17">
        <v>17.042709242108856</v>
      </c>
      <c r="G158" s="17">
        <v>1.1689078967887658</v>
      </c>
      <c r="I158" s="1">
        <v>3</v>
      </c>
      <c r="J158" s="1">
        <v>22595</v>
      </c>
      <c r="K158" s="17">
        <v>4.2790839634577633</v>
      </c>
      <c r="L158" s="17">
        <v>1.0051177389917367</v>
      </c>
      <c r="N158" s="1">
        <v>3</v>
      </c>
      <c r="O158" s="1">
        <v>19428</v>
      </c>
      <c r="P158" s="17">
        <v>7.2288672778057119</v>
      </c>
      <c r="Q158" s="17">
        <v>1.5069718044642306</v>
      </c>
      <c r="S158" s="17">
        <f t="shared" si="25"/>
        <v>0.601225551646</v>
      </c>
      <c r="T158" s="17">
        <f t="shared" si="26"/>
        <v>0.22979489315399995</v>
      </c>
      <c r="U158" s="17"/>
      <c r="V158" s="17">
        <f t="shared" si="27"/>
        <v>-0.37143065849200008</v>
      </c>
      <c r="X158" s="1">
        <f t="shared" si="28"/>
        <v>0</v>
      </c>
      <c r="Y158" s="1">
        <f t="shared" si="29"/>
        <v>0</v>
      </c>
    </row>
    <row r="159" spans="1:25" x14ac:dyDescent="0.25">
      <c r="A159" s="1" t="s">
        <v>11</v>
      </c>
      <c r="B159" s="1" t="s">
        <v>1</v>
      </c>
      <c r="C159" s="1" t="s">
        <v>12</v>
      </c>
      <c r="D159" s="1">
        <v>3</v>
      </c>
      <c r="E159" s="1">
        <v>48</v>
      </c>
      <c r="F159" s="17">
        <v>17.283311400172465</v>
      </c>
      <c r="G159" s="17">
        <v>1.562312881161245</v>
      </c>
      <c r="I159" s="1">
        <v>3</v>
      </c>
      <c r="J159" s="1">
        <v>22595</v>
      </c>
      <c r="K159" s="17">
        <v>4.2790839634577633</v>
      </c>
      <c r="L159" s="17">
        <v>1.0051177389917367</v>
      </c>
      <c r="N159" s="1">
        <v>3</v>
      </c>
      <c r="O159" s="1">
        <v>17384</v>
      </c>
      <c r="P159" s="17">
        <v>27.485171194340857</v>
      </c>
      <c r="Q159" s="17">
        <v>1.3511557119091671</v>
      </c>
      <c r="S159" s="17">
        <f t="shared" si="25"/>
        <v>0.60731387175600005</v>
      </c>
      <c r="T159" s="17">
        <f t="shared" si="26"/>
        <v>0.80982308835200001</v>
      </c>
      <c r="U159" s="17"/>
      <c r="V159" s="17">
        <f t="shared" si="27"/>
        <v>0.20250921659599996</v>
      </c>
      <c r="X159" s="1">
        <f t="shared" si="28"/>
        <v>0</v>
      </c>
      <c r="Y159" s="1">
        <f t="shared" si="29"/>
        <v>0</v>
      </c>
    </row>
    <row r="160" spans="1:25" x14ac:dyDescent="0.25">
      <c r="A160" s="1" t="s">
        <v>171</v>
      </c>
      <c r="B160" s="1" t="s">
        <v>49</v>
      </c>
      <c r="C160" s="1" t="s">
        <v>30</v>
      </c>
      <c r="D160" s="1">
        <v>3</v>
      </c>
      <c r="E160" s="1">
        <v>66</v>
      </c>
      <c r="F160" s="17">
        <v>17.40003031028203</v>
      </c>
      <c r="G160" s="17">
        <v>1.6350015578321786</v>
      </c>
      <c r="I160" s="1">
        <v>3</v>
      </c>
      <c r="J160" s="1">
        <v>18730</v>
      </c>
      <c r="K160" s="17">
        <v>4.5319159326731002</v>
      </c>
      <c r="L160" s="17">
        <v>1.2048989508519177</v>
      </c>
      <c r="N160" s="1">
        <v>3</v>
      </c>
      <c r="O160" s="1">
        <v>22153</v>
      </c>
      <c r="P160" s="17">
        <v>6.2671680850847586</v>
      </c>
      <c r="Q160" s="17">
        <v>1.6889087978664499</v>
      </c>
      <c r="S160" s="17">
        <f t="shared" si="25"/>
        <v>0.61023692169599997</v>
      </c>
      <c r="T160" s="17">
        <f t="shared" si="26"/>
        <v>0.19272702145699994</v>
      </c>
      <c r="U160" s="17"/>
      <c r="V160" s="17">
        <f t="shared" si="27"/>
        <v>-0.41750990023900003</v>
      </c>
      <c r="X160" s="1">
        <f t="shared" si="28"/>
        <v>0</v>
      </c>
      <c r="Y160" s="1">
        <f t="shared" si="29"/>
        <v>0</v>
      </c>
    </row>
    <row r="161" spans="1:25" x14ac:dyDescent="0.25">
      <c r="A161" s="1" t="s">
        <v>117</v>
      </c>
      <c r="B161" s="1" t="s">
        <v>1</v>
      </c>
      <c r="C161" s="1" t="s">
        <v>118</v>
      </c>
      <c r="D161" s="1">
        <v>2</v>
      </c>
      <c r="E161" s="1">
        <v>33</v>
      </c>
      <c r="F161" s="17">
        <v>17.765806056996567</v>
      </c>
      <c r="G161" s="17">
        <v>5.3193924136691626</v>
      </c>
      <c r="I161" s="1">
        <v>3</v>
      </c>
      <c r="J161" s="1">
        <v>22595</v>
      </c>
      <c r="K161" s="17">
        <v>4.2790839634577633</v>
      </c>
      <c r="L161" s="17">
        <v>1.0051177389917367</v>
      </c>
      <c r="N161" s="1">
        <v>3</v>
      </c>
      <c r="O161" s="1">
        <v>19560</v>
      </c>
      <c r="P161" s="17">
        <v>14.511182128097159</v>
      </c>
      <c r="Q161" s="17">
        <v>1.3707910754526806</v>
      </c>
      <c r="S161" s="17">
        <f t="shared" si="25"/>
        <v>0.61927183364600003</v>
      </c>
      <c r="T161" s="17">
        <f t="shared" si="26"/>
        <v>0.53242743491199984</v>
      </c>
      <c r="U161" s="17"/>
      <c r="V161" s="17">
        <f t="shared" si="27"/>
        <v>-8.6844398734000183E-2</v>
      </c>
      <c r="X161" s="1">
        <f t="shared" si="28"/>
        <v>0</v>
      </c>
      <c r="Y161" s="1">
        <f t="shared" si="29"/>
        <v>0</v>
      </c>
    </row>
    <row r="162" spans="1:25" x14ac:dyDescent="0.25">
      <c r="A162" s="1" t="s">
        <v>164</v>
      </c>
      <c r="B162" s="1" t="s">
        <v>40</v>
      </c>
      <c r="C162" s="1" t="s">
        <v>32</v>
      </c>
      <c r="D162" s="1">
        <v>2</v>
      </c>
      <c r="E162" s="1">
        <v>57</v>
      </c>
      <c r="F162" s="17">
        <v>17.993099516290101</v>
      </c>
      <c r="G162" s="17">
        <v>1.2579777820889937</v>
      </c>
      <c r="I162" s="1">
        <v>3</v>
      </c>
      <c r="J162" s="1">
        <v>25536</v>
      </c>
      <c r="K162" s="17">
        <v>24.205689826711868</v>
      </c>
      <c r="L162" s="17">
        <v>1.5810819361895161</v>
      </c>
      <c r="N162" s="1">
        <v>3</v>
      </c>
      <c r="O162" s="1">
        <v>21344</v>
      </c>
      <c r="P162" s="17">
        <v>4.768737992495323</v>
      </c>
      <c r="Q162" s="17">
        <v>1.1331514270679637</v>
      </c>
      <c r="S162" s="17">
        <f t="shared" si="25"/>
        <v>0.62479289884599998</v>
      </c>
      <c r="T162" s="17">
        <f t="shared" si="26"/>
        <v>0.80169475944500013</v>
      </c>
      <c r="U162" s="17"/>
      <c r="V162" s="17">
        <f t="shared" si="27"/>
        <v>0.17690186059900015</v>
      </c>
      <c r="X162" s="1">
        <f t="shared" si="28"/>
        <v>0</v>
      </c>
      <c r="Y162" s="1">
        <f t="shared" si="29"/>
        <v>0</v>
      </c>
    </row>
    <row r="163" spans="1:25" x14ac:dyDescent="0.25">
      <c r="A163" s="1" t="s">
        <v>37</v>
      </c>
      <c r="B163" s="1" t="s">
        <v>8</v>
      </c>
      <c r="C163" s="1" t="s">
        <v>12</v>
      </c>
      <c r="D163" s="1">
        <v>2</v>
      </c>
      <c r="E163" s="1">
        <v>26</v>
      </c>
      <c r="F163" s="17">
        <v>18.022951310653578</v>
      </c>
      <c r="G163" s="17">
        <v>4.6657061620821665</v>
      </c>
      <c r="I163" s="1">
        <v>3</v>
      </c>
      <c r="J163" s="1">
        <v>18541</v>
      </c>
      <c r="K163" s="17">
        <v>9.5770066675798695</v>
      </c>
      <c r="L163" s="17">
        <v>1.4870709163929794</v>
      </c>
      <c r="N163" s="1">
        <v>3</v>
      </c>
      <c r="O163" s="1">
        <v>17384</v>
      </c>
      <c r="P163" s="17">
        <v>27.485171194340857</v>
      </c>
      <c r="Q163" s="17">
        <v>1.3511557119091671</v>
      </c>
      <c r="S163" s="17">
        <f t="shared" si="25"/>
        <v>0.62551282633600003</v>
      </c>
      <c r="T163" s="17">
        <f t="shared" si="26"/>
        <v>1.1597020699110001</v>
      </c>
      <c r="U163" s="17"/>
      <c r="V163" s="17">
        <f t="shared" si="27"/>
        <v>0.53418924357500008</v>
      </c>
      <c r="X163" s="1">
        <f t="shared" si="28"/>
        <v>0</v>
      </c>
      <c r="Y163" s="1">
        <f t="shared" si="29"/>
        <v>0</v>
      </c>
    </row>
    <row r="164" spans="1:25" x14ac:dyDescent="0.25">
      <c r="A164" s="1" t="s">
        <v>228</v>
      </c>
      <c r="B164" s="1" t="s">
        <v>91</v>
      </c>
      <c r="C164" s="1" t="s">
        <v>96</v>
      </c>
      <c r="D164" s="1">
        <v>2</v>
      </c>
      <c r="E164" s="1">
        <v>27</v>
      </c>
      <c r="F164" s="17">
        <v>19.464886282852259</v>
      </c>
      <c r="G164" s="17">
        <v>1.5609555216454338</v>
      </c>
      <c r="I164" s="1">
        <v>3</v>
      </c>
      <c r="J164" s="1">
        <v>23813</v>
      </c>
      <c r="K164" s="17">
        <v>4.3063943964797575</v>
      </c>
      <c r="L164" s="17">
        <v>1.1506633516738825</v>
      </c>
      <c r="N164" s="1">
        <v>3</v>
      </c>
      <c r="O164" s="1">
        <v>15106</v>
      </c>
      <c r="P164" s="17">
        <v>6.7248651622667559</v>
      </c>
      <c r="Q164" s="17">
        <v>1.2309911214222238</v>
      </c>
      <c r="S164" s="17">
        <f t="shared" si="25"/>
        <v>0.65893878772600012</v>
      </c>
      <c r="T164" s="17">
        <f t="shared" si="26"/>
        <v>0.20117121635899998</v>
      </c>
      <c r="U164" s="17"/>
      <c r="V164" s="17">
        <f t="shared" si="27"/>
        <v>-0.45776757136700014</v>
      </c>
      <c r="X164" s="1">
        <f t="shared" si="28"/>
        <v>0</v>
      </c>
      <c r="Y164" s="1">
        <f t="shared" si="29"/>
        <v>0</v>
      </c>
    </row>
    <row r="165" spans="1:25" x14ac:dyDescent="0.25">
      <c r="A165" s="1" t="s">
        <v>150</v>
      </c>
      <c r="B165" s="1" t="s">
        <v>96</v>
      </c>
      <c r="C165" s="1" t="s">
        <v>82</v>
      </c>
      <c r="D165" s="1">
        <v>2</v>
      </c>
      <c r="E165" s="1">
        <v>30</v>
      </c>
      <c r="F165" s="17">
        <v>19.583982096610676</v>
      </c>
      <c r="G165" s="17">
        <v>1.9515156871038619</v>
      </c>
      <c r="I165" s="1">
        <v>3</v>
      </c>
      <c r="J165" s="1">
        <v>15106</v>
      </c>
      <c r="K165" s="17">
        <v>6.7248651622667559</v>
      </c>
      <c r="L165" s="17">
        <v>1.2309911214222238</v>
      </c>
      <c r="N165" s="1">
        <v>3</v>
      </c>
      <c r="O165" s="1">
        <v>24421</v>
      </c>
      <c r="P165" s="17">
        <v>8.0981863956853939</v>
      </c>
      <c r="Q165" s="17">
        <v>1.1941946267615993</v>
      </c>
      <c r="S165" s="17">
        <f t="shared" si="25"/>
        <v>0.66158792032600011</v>
      </c>
      <c r="T165" s="17">
        <f t="shared" si="26"/>
        <v>0.47544518334799996</v>
      </c>
      <c r="U165" s="17"/>
      <c r="V165" s="17">
        <f t="shared" si="27"/>
        <v>-0.18614273697800016</v>
      </c>
      <c r="X165" s="1">
        <f t="shared" si="28"/>
        <v>0</v>
      </c>
      <c r="Y165" s="1">
        <f t="shared" si="29"/>
        <v>0</v>
      </c>
    </row>
    <row r="166" spans="1:25" x14ac:dyDescent="0.25">
      <c r="A166" s="1" t="s">
        <v>135</v>
      </c>
      <c r="B166" s="1" t="s">
        <v>16</v>
      </c>
      <c r="C166" s="1" t="s">
        <v>63</v>
      </c>
      <c r="D166" s="1">
        <v>2</v>
      </c>
      <c r="E166" s="1">
        <v>73</v>
      </c>
      <c r="F166" s="17">
        <v>19.592936185103284</v>
      </c>
      <c r="G166" s="17">
        <v>2.2553974577627667</v>
      </c>
      <c r="I166" s="1">
        <v>3</v>
      </c>
      <c r="J166" s="1">
        <v>52499</v>
      </c>
      <c r="K166" s="17">
        <v>8.2839335543334656</v>
      </c>
      <c r="L166" s="17">
        <v>1.4045360764708348</v>
      </c>
      <c r="N166" s="1">
        <v>3</v>
      </c>
      <c r="O166" s="1">
        <v>16083</v>
      </c>
      <c r="P166" s="17">
        <v>5.9553050259398681</v>
      </c>
      <c r="Q166" s="17">
        <v>1.1694601788400656</v>
      </c>
      <c r="S166" s="17">
        <f t="shared" si="25"/>
        <v>0.66178644085600002</v>
      </c>
      <c r="T166" s="17">
        <f t="shared" si="26"/>
        <v>0.43251445112199988</v>
      </c>
      <c r="U166" s="17"/>
      <c r="V166" s="17">
        <f t="shared" si="27"/>
        <v>-0.22927198973400015</v>
      </c>
      <c r="X166" s="1">
        <f t="shared" si="28"/>
        <v>0</v>
      </c>
      <c r="Y166" s="1">
        <f t="shared" si="29"/>
        <v>0</v>
      </c>
    </row>
    <row r="167" spans="1:25" x14ac:dyDescent="0.25">
      <c r="A167" s="1" t="s">
        <v>147</v>
      </c>
      <c r="B167" s="1" t="s">
        <v>22</v>
      </c>
      <c r="C167" s="1" t="s">
        <v>40</v>
      </c>
      <c r="D167" s="1">
        <v>2</v>
      </c>
      <c r="E167" s="1">
        <v>26</v>
      </c>
      <c r="F167" s="17">
        <v>20.07162536377356</v>
      </c>
      <c r="G167" s="17">
        <v>3.1644684853545018</v>
      </c>
      <c r="I167" s="1">
        <v>3</v>
      </c>
      <c r="J167" s="1">
        <v>12451</v>
      </c>
      <c r="K167" s="17">
        <v>4.4916175544493999</v>
      </c>
      <c r="L167" s="17">
        <v>1.1958816741105864</v>
      </c>
      <c r="N167" s="1">
        <v>3</v>
      </c>
      <c r="O167" s="1">
        <v>25536</v>
      </c>
      <c r="P167" s="17">
        <v>24.205689826711868</v>
      </c>
      <c r="Q167" s="17">
        <v>1.5810819361895161</v>
      </c>
      <c r="S167" s="17">
        <f t="shared" si="25"/>
        <v>0.67226945917600001</v>
      </c>
      <c r="T167" s="17">
        <f t="shared" si="26"/>
        <v>0.77569406818700004</v>
      </c>
      <c r="U167" s="17"/>
      <c r="V167" s="17">
        <f t="shared" si="27"/>
        <v>0.10342460901100003</v>
      </c>
      <c r="X167" s="1">
        <f t="shared" si="28"/>
        <v>0</v>
      </c>
      <c r="Y167" s="1">
        <f t="shared" si="29"/>
        <v>0</v>
      </c>
    </row>
    <row r="168" spans="1:25" x14ac:dyDescent="0.25">
      <c r="A168" s="1" t="s">
        <v>158</v>
      </c>
      <c r="B168" s="1" t="s">
        <v>159</v>
      </c>
      <c r="C168" s="1" t="s">
        <v>27</v>
      </c>
      <c r="D168" s="1">
        <v>2</v>
      </c>
      <c r="E168" s="1">
        <v>26</v>
      </c>
      <c r="F168" s="17">
        <v>20.246698889157322</v>
      </c>
      <c r="G168" s="17">
        <v>5.32305475322591</v>
      </c>
      <c r="I168" s="1">
        <v>3</v>
      </c>
      <c r="J168" s="1">
        <v>14000</v>
      </c>
      <c r="K168" s="17">
        <v>26.703960673067346</v>
      </c>
      <c r="L168" s="17">
        <v>1.4959181114338083</v>
      </c>
      <c r="N168" s="1">
        <v>3</v>
      </c>
      <c r="O168" s="1">
        <v>17592</v>
      </c>
      <c r="P168" s="17">
        <v>7.3365123663516059</v>
      </c>
      <c r="Q168" s="17">
        <v>1.1768189534408893</v>
      </c>
      <c r="S168" s="17">
        <f t="shared" si="25"/>
        <v>0.67604114092599987</v>
      </c>
      <c r="T168" s="17">
        <f t="shared" si="26"/>
        <v>1.031439167442</v>
      </c>
      <c r="U168" s="17"/>
      <c r="V168" s="17">
        <f t="shared" si="27"/>
        <v>0.35539802651600017</v>
      </c>
      <c r="X168" s="1">
        <f t="shared" si="28"/>
        <v>0</v>
      </c>
      <c r="Y168" s="1">
        <f t="shared" si="29"/>
        <v>0</v>
      </c>
    </row>
    <row r="169" spans="1:25" x14ac:dyDescent="0.25">
      <c r="A169" s="1" t="s">
        <v>148</v>
      </c>
      <c r="B169" s="1" t="s">
        <v>149</v>
      </c>
      <c r="C169" s="1" t="s">
        <v>1</v>
      </c>
      <c r="D169" s="1">
        <v>2</v>
      </c>
      <c r="E169" s="1">
        <v>31</v>
      </c>
      <c r="F169" s="17">
        <v>20.97055087989467</v>
      </c>
      <c r="G169" s="17">
        <v>4.0387681471692627</v>
      </c>
      <c r="I169" s="1">
        <v>3</v>
      </c>
      <c r="J169" s="1">
        <v>12280</v>
      </c>
      <c r="K169" s="17">
        <v>14.830838090557569</v>
      </c>
      <c r="L169" s="17">
        <v>2.0112404573371179</v>
      </c>
      <c r="N169" s="1">
        <v>3</v>
      </c>
      <c r="O169" s="1">
        <v>22595</v>
      </c>
      <c r="P169" s="17">
        <v>4.2790839634577633</v>
      </c>
      <c r="Q169" s="17">
        <v>1.0051177389917367</v>
      </c>
      <c r="S169" s="17">
        <f t="shared" si="25"/>
        <v>0.69129675607600005</v>
      </c>
      <c r="T169" s="17">
        <f t="shared" si="26"/>
        <v>0.54189033569199985</v>
      </c>
      <c r="U169" s="17"/>
      <c r="V169" s="17">
        <f t="shared" si="27"/>
        <v>-0.1494064203840002</v>
      </c>
      <c r="X169" s="1">
        <f t="shared" si="28"/>
        <v>0</v>
      </c>
      <c r="Y169" s="1">
        <f t="shared" si="29"/>
        <v>0</v>
      </c>
    </row>
    <row r="170" spans="1:25" x14ac:dyDescent="0.25">
      <c r="A170" s="1" t="s">
        <v>124</v>
      </c>
      <c r="B170" s="1" t="s">
        <v>8</v>
      </c>
      <c r="C170" s="1" t="s">
        <v>63</v>
      </c>
      <c r="D170" s="1">
        <v>2</v>
      </c>
      <c r="E170" s="1">
        <v>36</v>
      </c>
      <c r="F170" s="17">
        <v>21.23019451689504</v>
      </c>
      <c r="G170" s="17">
        <v>2.2047819620091031</v>
      </c>
      <c r="I170" s="1">
        <v>3</v>
      </c>
      <c r="J170" s="1">
        <v>18541</v>
      </c>
      <c r="K170" s="17">
        <v>9.5770066675798695</v>
      </c>
      <c r="L170" s="17">
        <v>1.4870709163929794</v>
      </c>
      <c r="N170" s="1">
        <v>3</v>
      </c>
      <c r="O170" s="1">
        <v>16083</v>
      </c>
      <c r="P170" s="17">
        <v>5.9553050259398681</v>
      </c>
      <c r="Q170" s="17">
        <v>1.1694601788400656</v>
      </c>
      <c r="S170" s="17">
        <f t="shared" si="25"/>
        <v>0.69664089019599995</v>
      </c>
      <c r="T170" s="17">
        <f t="shared" si="26"/>
        <v>0.49550763415399995</v>
      </c>
      <c r="U170" s="17"/>
      <c r="V170" s="17">
        <f t="shared" si="27"/>
        <v>-0.201133256042</v>
      </c>
      <c r="X170" s="1">
        <f t="shared" si="28"/>
        <v>0</v>
      </c>
      <c r="Y170" s="1">
        <f t="shared" si="29"/>
        <v>0</v>
      </c>
    </row>
    <row r="171" spans="1:25" x14ac:dyDescent="0.25">
      <c r="A171" s="1" t="s">
        <v>162</v>
      </c>
      <c r="B171" s="1" t="s">
        <v>73</v>
      </c>
      <c r="C171" s="1" t="s">
        <v>59</v>
      </c>
      <c r="D171" s="1">
        <v>2</v>
      </c>
      <c r="E171" s="1">
        <v>37</v>
      </c>
      <c r="F171" s="17">
        <v>24.041942028034896</v>
      </c>
      <c r="G171" s="17">
        <v>1.5565371862516837</v>
      </c>
      <c r="I171" s="1">
        <v>3</v>
      </c>
      <c r="J171" s="1">
        <v>20968</v>
      </c>
      <c r="K171" s="17">
        <v>19.06066872506328</v>
      </c>
      <c r="L171" s="17">
        <v>1.238620090291298</v>
      </c>
      <c r="N171" s="1">
        <v>3</v>
      </c>
      <c r="O171" s="1">
        <v>19555</v>
      </c>
      <c r="P171" s="17">
        <v>6.5864154133685986</v>
      </c>
      <c r="Q171" s="17">
        <v>1.1986828402896919</v>
      </c>
      <c r="S171" s="17">
        <f t="shared" si="25"/>
        <v>0.75065646249600004</v>
      </c>
      <c r="T171" s="17">
        <f t="shared" si="26"/>
        <v>0.838161085872</v>
      </c>
      <c r="U171" s="17"/>
      <c r="V171" s="17">
        <f t="shared" si="27"/>
        <v>8.7504623375999957E-2</v>
      </c>
      <c r="X171" s="1">
        <f t="shared" si="28"/>
        <v>0</v>
      </c>
      <c r="Y171" s="1">
        <f t="shared" si="29"/>
        <v>0</v>
      </c>
    </row>
    <row r="172" spans="1:25" x14ac:dyDescent="0.25">
      <c r="A172" s="1" t="s">
        <v>226</v>
      </c>
      <c r="B172" s="1" t="s">
        <v>34</v>
      </c>
      <c r="C172" s="1" t="s">
        <v>14</v>
      </c>
      <c r="D172" s="1">
        <v>2</v>
      </c>
      <c r="E172" s="1">
        <v>38</v>
      </c>
      <c r="F172" s="17">
        <v>27.783359994018721</v>
      </c>
      <c r="G172" s="17">
        <v>1.4802968408224371</v>
      </c>
      <c r="I172" s="1">
        <v>3</v>
      </c>
      <c r="J172" s="1">
        <v>17317</v>
      </c>
      <c r="K172" s="17">
        <v>4.3670088101955153</v>
      </c>
      <c r="L172" s="17">
        <v>1.1075845879044375</v>
      </c>
      <c r="N172" s="1">
        <v>3</v>
      </c>
      <c r="O172" s="1">
        <v>19627</v>
      </c>
      <c r="P172" s="17">
        <v>11.644580592367271</v>
      </c>
      <c r="Q172" s="17">
        <v>1.3207477632440372</v>
      </c>
      <c r="S172" s="17">
        <f t="shared" si="25"/>
        <v>0.81347168307600015</v>
      </c>
      <c r="T172" s="17">
        <f t="shared" si="26"/>
        <v>0.44568175284900013</v>
      </c>
      <c r="U172" s="17"/>
      <c r="V172" s="17">
        <f t="shared" si="27"/>
        <v>-0.36778993022700002</v>
      </c>
      <c r="X172" s="1">
        <f t="shared" si="28"/>
        <v>0</v>
      </c>
      <c r="Y172" s="1">
        <f t="shared" si="29"/>
        <v>0</v>
      </c>
    </row>
    <row r="173" spans="1:25" x14ac:dyDescent="0.25">
      <c r="A173" s="1" t="s">
        <v>172</v>
      </c>
      <c r="B173" s="1" t="s">
        <v>91</v>
      </c>
      <c r="C173" s="1" t="s">
        <v>12</v>
      </c>
      <c r="D173" s="1">
        <v>2</v>
      </c>
      <c r="E173" s="1">
        <v>44</v>
      </c>
      <c r="F173" s="17">
        <v>28.113749690322031</v>
      </c>
      <c r="G173" s="17">
        <v>1.005744704527733</v>
      </c>
      <c r="I173" s="1">
        <v>3</v>
      </c>
      <c r="J173" s="1">
        <v>23813</v>
      </c>
      <c r="K173" s="17">
        <v>4.3063943964797575</v>
      </c>
      <c r="L173" s="17">
        <v>1.1506633516738825</v>
      </c>
      <c r="N173" s="1">
        <v>3</v>
      </c>
      <c r="O173" s="1">
        <v>17384</v>
      </c>
      <c r="P173" s="17">
        <v>27.485171194340857</v>
      </c>
      <c r="Q173" s="17">
        <v>1.3511557119091671</v>
      </c>
      <c r="S173" s="17">
        <f t="shared" si="25"/>
        <v>0.81860569067599998</v>
      </c>
      <c r="T173" s="17">
        <f t="shared" si="26"/>
        <v>0.81258608183199998</v>
      </c>
      <c r="U173" s="17"/>
      <c r="V173" s="17">
        <f t="shared" si="27"/>
        <v>-6.0196088439999906E-3</v>
      </c>
      <c r="X173" s="1">
        <f t="shared" si="28"/>
        <v>0</v>
      </c>
      <c r="Y173" s="1">
        <f t="shared" si="29"/>
        <v>0</v>
      </c>
    </row>
    <row r="174" spans="1:25" x14ac:dyDescent="0.25">
      <c r="A174" s="1" t="s">
        <v>44</v>
      </c>
      <c r="B174" s="1" t="s">
        <v>21</v>
      </c>
      <c r="C174" s="1" t="s">
        <v>14</v>
      </c>
      <c r="D174" s="1">
        <v>2</v>
      </c>
      <c r="E174" s="1">
        <v>32</v>
      </c>
      <c r="F174" s="17">
        <v>29.619790470496287</v>
      </c>
      <c r="G174" s="17">
        <v>1.0006399844278895</v>
      </c>
      <c r="I174" s="1">
        <v>3</v>
      </c>
      <c r="J174" s="1">
        <v>18639</v>
      </c>
      <c r="K174" s="17">
        <v>4.2977007162792065</v>
      </c>
      <c r="L174" s="17">
        <v>1.2937029419441735</v>
      </c>
      <c r="N174" s="1">
        <v>3</v>
      </c>
      <c r="O174" s="1">
        <v>19627</v>
      </c>
      <c r="P174" s="17">
        <v>11.644580592367271</v>
      </c>
      <c r="Q174" s="17">
        <v>1.3207477632440372</v>
      </c>
      <c r="S174" s="17">
        <f t="shared" si="25"/>
        <v>0.84126889889600009</v>
      </c>
      <c r="T174" s="17">
        <f t="shared" si="26"/>
        <v>0.43873385352700012</v>
      </c>
      <c r="U174" s="17"/>
      <c r="V174" s="17">
        <f t="shared" si="27"/>
        <v>-0.40253504536899998</v>
      </c>
      <c r="X174" s="1">
        <f t="shared" si="28"/>
        <v>0</v>
      </c>
      <c r="Y174" s="1">
        <f t="shared" si="29"/>
        <v>0</v>
      </c>
    </row>
    <row r="175" spans="1:25" x14ac:dyDescent="0.25">
      <c r="A175" s="1" t="s">
        <v>33</v>
      </c>
      <c r="B175" s="1" t="s">
        <v>16</v>
      </c>
      <c r="C175" s="1" t="s">
        <v>34</v>
      </c>
      <c r="D175" s="1">
        <v>2</v>
      </c>
      <c r="E175" s="1">
        <v>66</v>
      </c>
      <c r="F175" s="17">
        <v>30.320190987610978</v>
      </c>
      <c r="G175" s="17">
        <v>1.4524338863817983</v>
      </c>
      <c r="I175" s="1">
        <v>3</v>
      </c>
      <c r="J175" s="1">
        <v>52499</v>
      </c>
      <c r="K175" s="17">
        <v>8.2839335543334656</v>
      </c>
      <c r="L175" s="17">
        <v>1.4045360764708348</v>
      </c>
      <c r="N175" s="1">
        <v>3</v>
      </c>
      <c r="O175" s="1">
        <v>17317</v>
      </c>
      <c r="P175" s="17">
        <v>4.3670088101955153</v>
      </c>
      <c r="Q175" s="17">
        <v>1.1075845879044375</v>
      </c>
      <c r="S175" s="17">
        <f t="shared" si="25"/>
        <v>0.85141884948600011</v>
      </c>
      <c r="T175" s="17">
        <f t="shared" si="26"/>
        <v>0.29779450860600004</v>
      </c>
      <c r="U175" s="17"/>
      <c r="V175" s="17">
        <f t="shared" si="27"/>
        <v>-0.55362434088000012</v>
      </c>
      <c r="X175" s="1">
        <f t="shared" si="28"/>
        <v>0</v>
      </c>
      <c r="Y175" s="1">
        <f t="shared" si="29"/>
        <v>0</v>
      </c>
    </row>
    <row r="176" spans="1:25" x14ac:dyDescent="0.25">
      <c r="A176" s="1" t="s">
        <v>113</v>
      </c>
      <c r="B176" s="1" t="s">
        <v>34</v>
      </c>
      <c r="C176" s="1" t="s">
        <v>12</v>
      </c>
      <c r="D176" s="1">
        <v>2</v>
      </c>
      <c r="E176" s="1">
        <v>28</v>
      </c>
      <c r="F176" s="17">
        <v>31.760242505095071</v>
      </c>
      <c r="G176" s="17">
        <v>1.5815175613259744</v>
      </c>
      <c r="I176" s="1">
        <v>3</v>
      </c>
      <c r="J176" s="1">
        <v>17317</v>
      </c>
      <c r="K176" s="17">
        <v>4.3670088101955153</v>
      </c>
      <c r="L176" s="17">
        <v>1.1075845879044375</v>
      </c>
      <c r="N176" s="1">
        <v>3</v>
      </c>
      <c r="O176" s="1">
        <v>17384</v>
      </c>
      <c r="P176" s="17">
        <v>27.485171194340857</v>
      </c>
      <c r="Q176" s="17">
        <v>1.3511557119091671</v>
      </c>
      <c r="S176" s="17">
        <f t="shared" si="25"/>
        <v>0.87157072670600011</v>
      </c>
      <c r="T176" s="17">
        <f t="shared" si="26"/>
        <v>0.81865634821900013</v>
      </c>
      <c r="U176" s="17"/>
      <c r="V176" s="17">
        <f t="shared" si="27"/>
        <v>-5.291437848699998E-2</v>
      </c>
      <c r="X176" s="1">
        <f t="shared" si="28"/>
        <v>0</v>
      </c>
      <c r="Y176" s="1">
        <f t="shared" si="29"/>
        <v>0</v>
      </c>
    </row>
    <row r="177" spans="1:25" x14ac:dyDescent="0.25">
      <c r="A177" s="1" t="s">
        <v>154</v>
      </c>
      <c r="B177" s="1" t="s">
        <v>25</v>
      </c>
      <c r="C177" s="1" t="s">
        <v>12</v>
      </c>
      <c r="D177" s="1">
        <v>3</v>
      </c>
      <c r="E177" s="1">
        <v>60</v>
      </c>
      <c r="F177" s="17">
        <v>32.812660176230679</v>
      </c>
      <c r="G177" s="17">
        <v>2.2382264016247304</v>
      </c>
      <c r="I177" s="1">
        <v>3</v>
      </c>
      <c r="J177" s="1">
        <v>30548</v>
      </c>
      <c r="K177" s="17">
        <v>4.5469413058503338</v>
      </c>
      <c r="L177" s="17">
        <v>1.1128077624315069</v>
      </c>
      <c r="N177" s="1">
        <v>3</v>
      </c>
      <c r="O177" s="1">
        <v>17384</v>
      </c>
      <c r="P177" s="17">
        <v>27.485171194340857</v>
      </c>
      <c r="Q177" s="17">
        <v>1.3511557119091671</v>
      </c>
      <c r="S177" s="17">
        <f t="shared" ref="S177:S189" si="30">LOG(F177/$F$2)</f>
        <v>0.88572835766600011</v>
      </c>
      <c r="T177" s="17">
        <f t="shared" ref="T177:T189" si="31">LOG(K177/$F$2)+LOG(P177/$F$2)</f>
        <v>0.836191628287</v>
      </c>
      <c r="U177" s="17"/>
      <c r="V177" s="17">
        <f t="shared" ref="V177:V189" si="32">T177-S177</f>
        <v>-4.9536729379000111E-2</v>
      </c>
      <c r="X177" s="1">
        <f t="shared" ref="X177:X189" si="33">IF(V177&gt;$V$2+2*$V$3,1,0)</f>
        <v>0</v>
      </c>
      <c r="Y177" s="1">
        <f t="shared" ref="Y177:Y189" si="34">IF(V177&lt;$V$2-2*$V$3,1,0)</f>
        <v>0</v>
      </c>
    </row>
    <row r="178" spans="1:25" x14ac:dyDescent="0.25">
      <c r="A178" s="1" t="s">
        <v>151</v>
      </c>
      <c r="B178" s="1" t="s">
        <v>16</v>
      </c>
      <c r="C178" s="1" t="s">
        <v>91</v>
      </c>
      <c r="D178" s="1">
        <v>2</v>
      </c>
      <c r="E178" s="1">
        <v>90</v>
      </c>
      <c r="F178" s="17">
        <v>35.264659403788151</v>
      </c>
      <c r="G178" s="17">
        <v>4.1835065294812894</v>
      </c>
      <c r="I178" s="1">
        <v>3</v>
      </c>
      <c r="J178" s="1">
        <v>52499</v>
      </c>
      <c r="K178" s="17">
        <v>8.2839335543334656</v>
      </c>
      <c r="L178" s="17">
        <v>1.4045360764708348</v>
      </c>
      <c r="N178" s="1">
        <v>3</v>
      </c>
      <c r="O178" s="1">
        <v>23813</v>
      </c>
      <c r="P178" s="17">
        <v>4.3063943964797575</v>
      </c>
      <c r="Q178" s="17">
        <v>1.1506633516738825</v>
      </c>
      <c r="S178" s="17">
        <f t="shared" si="30"/>
        <v>0.91702661054599999</v>
      </c>
      <c r="T178" s="17">
        <f t="shared" si="31"/>
        <v>0.29172424221900001</v>
      </c>
      <c r="U178" s="17"/>
      <c r="V178" s="17">
        <f t="shared" si="32"/>
        <v>-0.62530236832700004</v>
      </c>
      <c r="X178" s="1">
        <f t="shared" si="33"/>
        <v>0</v>
      </c>
      <c r="Y178" s="1">
        <f t="shared" si="34"/>
        <v>0</v>
      </c>
    </row>
    <row r="179" spans="1:25" x14ac:dyDescent="0.25">
      <c r="A179" s="1" t="s">
        <v>186</v>
      </c>
      <c r="B179" s="1" t="s">
        <v>39</v>
      </c>
      <c r="C179" s="1" t="s">
        <v>51</v>
      </c>
      <c r="D179" s="1">
        <v>2</v>
      </c>
      <c r="E179" s="1">
        <v>31</v>
      </c>
      <c r="F179" s="17">
        <v>35.841090699495751</v>
      </c>
      <c r="G179" s="17">
        <v>2.5458110296021403</v>
      </c>
      <c r="I179" s="1">
        <v>3</v>
      </c>
      <c r="J179" s="1">
        <v>20657</v>
      </c>
      <c r="K179" s="17">
        <v>5.8727288804139892</v>
      </c>
      <c r="L179" s="17">
        <v>1.2337120029553774</v>
      </c>
      <c r="N179" s="1">
        <v>3</v>
      </c>
      <c r="O179" s="1">
        <v>18788</v>
      </c>
      <c r="P179" s="17">
        <v>4.2223613479842355</v>
      </c>
      <c r="Q179" s="17">
        <v>1.1588035476327261</v>
      </c>
      <c r="S179" s="17">
        <f t="shared" si="30"/>
        <v>0.9240681343260001</v>
      </c>
      <c r="T179" s="17">
        <f t="shared" si="31"/>
        <v>0.1337691828079999</v>
      </c>
      <c r="U179" s="17"/>
      <c r="V179" s="17">
        <f t="shared" si="32"/>
        <v>-0.79029895151800023</v>
      </c>
      <c r="X179" s="1">
        <f t="shared" si="33"/>
        <v>0</v>
      </c>
      <c r="Y179" s="1">
        <f t="shared" si="34"/>
        <v>0</v>
      </c>
    </row>
    <row r="180" spans="1:25" x14ac:dyDescent="0.25">
      <c r="A180" s="1" t="s">
        <v>215</v>
      </c>
      <c r="B180" s="1" t="s">
        <v>21</v>
      </c>
      <c r="C180" s="1" t="s">
        <v>32</v>
      </c>
      <c r="D180" s="1">
        <v>2</v>
      </c>
      <c r="E180" s="1">
        <v>27</v>
      </c>
      <c r="F180" s="17">
        <v>35.98681993627671</v>
      </c>
      <c r="G180" s="17">
        <v>2.6006327792246324</v>
      </c>
      <c r="I180" s="1">
        <v>3</v>
      </c>
      <c r="J180" s="1">
        <v>18639</v>
      </c>
      <c r="K180" s="17">
        <v>4.2977007162792065</v>
      </c>
      <c r="L180" s="17">
        <v>1.2937029419441735</v>
      </c>
      <c r="N180" s="1">
        <v>3</v>
      </c>
      <c r="O180" s="1">
        <v>21344</v>
      </c>
      <c r="P180" s="17">
        <v>4.768737992495323</v>
      </c>
      <c r="Q180" s="17">
        <v>1.1331514270679637</v>
      </c>
      <c r="S180" s="17">
        <f t="shared" si="30"/>
        <v>0.9258303877359999</v>
      </c>
      <c r="T180" s="17">
        <f t="shared" si="31"/>
        <v>5.1013464300000089E-2</v>
      </c>
      <c r="U180" s="17"/>
      <c r="V180" s="17">
        <f t="shared" si="32"/>
        <v>-0.87481692343599982</v>
      </c>
      <c r="X180" s="1">
        <f t="shared" si="33"/>
        <v>0</v>
      </c>
      <c r="Y180" s="1">
        <f t="shared" si="34"/>
        <v>0</v>
      </c>
    </row>
    <row r="181" spans="1:25" x14ac:dyDescent="0.25">
      <c r="A181" s="1" t="s">
        <v>166</v>
      </c>
      <c r="B181" s="1" t="s">
        <v>49</v>
      </c>
      <c r="C181" s="1" t="s">
        <v>40</v>
      </c>
      <c r="D181" s="1">
        <v>2</v>
      </c>
      <c r="E181" s="1">
        <v>31</v>
      </c>
      <c r="F181" s="17">
        <v>36.167849398925583</v>
      </c>
      <c r="G181" s="17">
        <v>1.3654253603879776</v>
      </c>
      <c r="I181" s="1">
        <v>3</v>
      </c>
      <c r="J181" s="1">
        <v>18730</v>
      </c>
      <c r="K181" s="17">
        <v>4.5319159326731002</v>
      </c>
      <c r="L181" s="17">
        <v>1.2048989508519177</v>
      </c>
      <c r="N181" s="1">
        <v>3</v>
      </c>
      <c r="O181" s="1">
        <v>25536</v>
      </c>
      <c r="P181" s="17">
        <v>24.205689826711868</v>
      </c>
      <c r="Q181" s="17">
        <v>1.5810819361895161</v>
      </c>
      <c r="S181" s="17">
        <f t="shared" si="30"/>
        <v>0.92800960253600018</v>
      </c>
      <c r="T181" s="17">
        <f t="shared" si="31"/>
        <v>0.77957314275799994</v>
      </c>
      <c r="U181" s="17"/>
      <c r="V181" s="17">
        <f t="shared" si="32"/>
        <v>-0.14843645977800024</v>
      </c>
      <c r="X181" s="1">
        <f t="shared" si="33"/>
        <v>0</v>
      </c>
      <c r="Y181" s="1">
        <f t="shared" si="34"/>
        <v>0</v>
      </c>
    </row>
    <row r="182" spans="1:25" x14ac:dyDescent="0.25">
      <c r="A182" s="1" t="s">
        <v>77</v>
      </c>
      <c r="B182" s="1" t="s">
        <v>16</v>
      </c>
      <c r="C182" s="1" t="s">
        <v>65</v>
      </c>
      <c r="D182" s="1">
        <v>2</v>
      </c>
      <c r="E182" s="1">
        <v>74</v>
      </c>
      <c r="F182" s="17">
        <v>37.941107442080877</v>
      </c>
      <c r="G182" s="17">
        <v>3.4326346601829028</v>
      </c>
      <c r="I182" s="1">
        <v>3</v>
      </c>
      <c r="J182" s="1">
        <v>52499</v>
      </c>
      <c r="K182" s="17">
        <v>8.2839335543334656</v>
      </c>
      <c r="L182" s="17">
        <v>1.4045360764708348</v>
      </c>
      <c r="N182" s="1">
        <v>3</v>
      </c>
      <c r="O182" s="1">
        <v>15976</v>
      </c>
      <c r="P182" s="17">
        <v>4.3119414176567874</v>
      </c>
      <c r="Q182" s="17">
        <v>1.0961048165460094</v>
      </c>
      <c r="S182" s="17">
        <f t="shared" si="30"/>
        <v>0.94879692000600013</v>
      </c>
      <c r="T182" s="17">
        <f t="shared" si="31"/>
        <v>0.29228329238199996</v>
      </c>
      <c r="U182" s="17"/>
      <c r="V182" s="17">
        <f t="shared" si="32"/>
        <v>-0.65651362762400023</v>
      </c>
      <c r="X182" s="1">
        <f t="shared" si="33"/>
        <v>0</v>
      </c>
      <c r="Y182" s="1">
        <f t="shared" si="34"/>
        <v>0</v>
      </c>
    </row>
    <row r="183" spans="1:25" x14ac:dyDescent="0.25">
      <c r="A183" s="1" t="s">
        <v>83</v>
      </c>
      <c r="B183" s="1" t="s">
        <v>34</v>
      </c>
      <c r="C183" s="1" t="s">
        <v>6</v>
      </c>
      <c r="D183" s="1">
        <v>2</v>
      </c>
      <c r="E183" s="1">
        <v>28</v>
      </c>
      <c r="F183" s="17">
        <v>41.083597866762567</v>
      </c>
      <c r="G183" s="17">
        <v>1.1750473013359046</v>
      </c>
      <c r="I183" s="1">
        <v>3</v>
      </c>
      <c r="J183" s="1">
        <v>17317</v>
      </c>
      <c r="K183" s="17">
        <v>4.3670088101955153</v>
      </c>
      <c r="L183" s="17">
        <v>1.1075845879044375</v>
      </c>
      <c r="N183" s="1">
        <v>3</v>
      </c>
      <c r="O183" s="1">
        <v>19105</v>
      </c>
      <c r="P183" s="17">
        <v>9.7970240740686965</v>
      </c>
      <c r="Q183" s="17">
        <v>1.1337996457866939</v>
      </c>
      <c r="S183" s="17">
        <f t="shared" si="30"/>
        <v>0.98335538650600007</v>
      </c>
      <c r="T183" s="17">
        <f t="shared" si="31"/>
        <v>0.37065207709400005</v>
      </c>
      <c r="U183" s="17"/>
      <c r="V183" s="17">
        <f t="shared" si="32"/>
        <v>-0.61270330941200002</v>
      </c>
      <c r="X183" s="1">
        <f t="shared" si="33"/>
        <v>0</v>
      </c>
      <c r="Y183" s="1">
        <f t="shared" si="34"/>
        <v>0</v>
      </c>
    </row>
    <row r="184" spans="1:25" x14ac:dyDescent="0.25">
      <c r="A184" s="1" t="s">
        <v>81</v>
      </c>
      <c r="B184" s="1" t="s">
        <v>82</v>
      </c>
      <c r="C184" s="1" t="s">
        <v>59</v>
      </c>
      <c r="D184" s="1">
        <v>2</v>
      </c>
      <c r="E184" s="1">
        <v>49</v>
      </c>
      <c r="F184" s="17">
        <v>44.286457611056157</v>
      </c>
      <c r="G184" s="17">
        <v>3.0863481343931611</v>
      </c>
      <c r="I184" s="1">
        <v>3</v>
      </c>
      <c r="J184" s="1">
        <v>24421</v>
      </c>
      <c r="K184" s="17">
        <v>8.0981863956853939</v>
      </c>
      <c r="L184" s="17">
        <v>1.1941946267615993</v>
      </c>
      <c r="N184" s="1">
        <v>3</v>
      </c>
      <c r="O184" s="1">
        <v>19555</v>
      </c>
      <c r="P184" s="17">
        <v>6.5864154133685986</v>
      </c>
      <c r="Q184" s="17">
        <v>1.1986828402896919</v>
      </c>
      <c r="S184" s="17">
        <f t="shared" si="30"/>
        <v>1.015957860176</v>
      </c>
      <c r="T184" s="17">
        <f t="shared" si="31"/>
        <v>0.46641072119099997</v>
      </c>
      <c r="U184" s="17"/>
      <c r="V184" s="17">
        <f t="shared" si="32"/>
        <v>-0.54954713898499996</v>
      </c>
      <c r="X184" s="1">
        <f t="shared" si="33"/>
        <v>0</v>
      </c>
      <c r="Y184" s="1">
        <f t="shared" si="34"/>
        <v>0</v>
      </c>
    </row>
    <row r="185" spans="1:25" x14ac:dyDescent="0.25">
      <c r="A185" s="1" t="s">
        <v>133</v>
      </c>
      <c r="B185" s="1" t="s">
        <v>43</v>
      </c>
      <c r="C185" s="1" t="s">
        <v>59</v>
      </c>
      <c r="D185" s="1">
        <v>3</v>
      </c>
      <c r="E185" s="1">
        <v>48</v>
      </c>
      <c r="F185" s="17">
        <v>44.722597225415775</v>
      </c>
      <c r="G185" s="17">
        <v>1.7527687869704016</v>
      </c>
      <c r="I185" s="1">
        <v>3</v>
      </c>
      <c r="J185" s="1">
        <v>16120</v>
      </c>
      <c r="K185" s="17">
        <v>24.173093515989638</v>
      </c>
      <c r="L185" s="17">
        <v>1.6077569313349844</v>
      </c>
      <c r="N185" s="1">
        <v>3</v>
      </c>
      <c r="O185" s="1">
        <v>19555</v>
      </c>
      <c r="P185" s="17">
        <v>6.5864154133685986</v>
      </c>
      <c r="Q185" s="17">
        <v>1.1986828402896919</v>
      </c>
      <c r="S185" s="17">
        <f t="shared" si="30"/>
        <v>1.0202139337659999</v>
      </c>
      <c r="T185" s="17">
        <f t="shared" si="31"/>
        <v>0.94135518466199997</v>
      </c>
      <c r="U185" s="17"/>
      <c r="V185" s="17">
        <f t="shared" si="32"/>
        <v>-7.8858749103999926E-2</v>
      </c>
      <c r="X185" s="1">
        <f t="shared" si="33"/>
        <v>0</v>
      </c>
      <c r="Y185" s="1">
        <f t="shared" si="34"/>
        <v>0</v>
      </c>
    </row>
    <row r="186" spans="1:25" x14ac:dyDescent="0.25">
      <c r="A186" s="1" t="s">
        <v>69</v>
      </c>
      <c r="B186" s="1" t="s">
        <v>16</v>
      </c>
      <c r="C186" s="1" t="s">
        <v>14</v>
      </c>
      <c r="D186" s="1">
        <v>2</v>
      </c>
      <c r="E186" s="1">
        <v>76</v>
      </c>
      <c r="F186" s="17">
        <v>49.055905003936765</v>
      </c>
      <c r="G186" s="17">
        <v>1.1829423258429788</v>
      </c>
      <c r="I186" s="1">
        <v>3</v>
      </c>
      <c r="J186" s="1">
        <v>52499</v>
      </c>
      <c r="K186" s="17">
        <v>8.2839335543334656</v>
      </c>
      <c r="L186" s="17">
        <v>1.4045360764708348</v>
      </c>
      <c r="N186" s="1">
        <v>3</v>
      </c>
      <c r="O186" s="1">
        <v>19627</v>
      </c>
      <c r="P186" s="17">
        <v>11.644580592367271</v>
      </c>
      <c r="Q186" s="17">
        <v>1.3207477632440372</v>
      </c>
      <c r="S186" s="17">
        <f t="shared" si="30"/>
        <v>1.0603782090560001</v>
      </c>
      <c r="T186" s="17">
        <f t="shared" si="31"/>
        <v>0.72373429150900015</v>
      </c>
      <c r="U186" s="17"/>
      <c r="V186" s="17">
        <f t="shared" si="32"/>
        <v>-0.33664391754699996</v>
      </c>
      <c r="X186" s="1">
        <f t="shared" si="33"/>
        <v>0</v>
      </c>
      <c r="Y186" s="1">
        <f t="shared" si="34"/>
        <v>0</v>
      </c>
    </row>
    <row r="187" spans="1:25" x14ac:dyDescent="0.25">
      <c r="A187" s="1" t="s">
        <v>80</v>
      </c>
      <c r="B187" s="1" t="s">
        <v>10</v>
      </c>
      <c r="C187" s="1" t="s">
        <v>12</v>
      </c>
      <c r="D187" s="1">
        <v>2</v>
      </c>
      <c r="E187" s="1">
        <v>31</v>
      </c>
      <c r="F187" s="17">
        <v>54.091860731461665</v>
      </c>
      <c r="G187" s="17">
        <v>3.0064962148551215</v>
      </c>
      <c r="I187" s="1">
        <v>3</v>
      </c>
      <c r="J187" s="1">
        <v>19879</v>
      </c>
      <c r="K187" s="17">
        <v>4.8226046384011418</v>
      </c>
      <c r="L187" s="17">
        <v>1.1765795334138631</v>
      </c>
      <c r="N187" s="1">
        <v>3</v>
      </c>
      <c r="O187" s="1">
        <v>17384</v>
      </c>
      <c r="P187" s="17">
        <v>27.485171194340857</v>
      </c>
      <c r="Q187" s="17">
        <v>1.3511557119091671</v>
      </c>
      <c r="S187" s="17">
        <f t="shared" si="30"/>
        <v>1.102818838086</v>
      </c>
      <c r="T187" s="17">
        <f t="shared" si="31"/>
        <v>0.86175393964899993</v>
      </c>
      <c r="U187" s="17"/>
      <c r="V187" s="17">
        <f t="shared" si="32"/>
        <v>-0.24106489843700007</v>
      </c>
      <c r="X187" s="1">
        <f t="shared" si="33"/>
        <v>0</v>
      </c>
      <c r="Y187" s="1">
        <f t="shared" si="34"/>
        <v>0</v>
      </c>
    </row>
    <row r="188" spans="1:25" x14ac:dyDescent="0.25">
      <c r="A188" s="1" t="s">
        <v>145</v>
      </c>
      <c r="B188" s="1" t="s">
        <v>2</v>
      </c>
      <c r="C188" s="1" t="s">
        <v>12</v>
      </c>
      <c r="D188" s="1">
        <v>2</v>
      </c>
      <c r="E188" s="1">
        <v>27</v>
      </c>
      <c r="F188" s="17">
        <v>60.189320706801645</v>
      </c>
      <c r="G188" s="17">
        <v>2.0354864288694245</v>
      </c>
      <c r="I188" s="1">
        <v>3</v>
      </c>
      <c r="J188" s="1">
        <v>17227</v>
      </c>
      <c r="K188" s="17">
        <v>4.2646699035754949</v>
      </c>
      <c r="L188" s="17">
        <v>1.1160994999380303</v>
      </c>
      <c r="N188" s="1">
        <v>3</v>
      </c>
      <c r="O188" s="1">
        <v>17384</v>
      </c>
      <c r="P188" s="17">
        <v>27.485171194340857</v>
      </c>
      <c r="Q188" s="17">
        <v>1.3511557119091671</v>
      </c>
      <c r="S188" s="17">
        <f t="shared" si="30"/>
        <v>1.1492063588160002</v>
      </c>
      <c r="T188" s="17">
        <f t="shared" si="31"/>
        <v>0.80835770142600005</v>
      </c>
      <c r="U188" s="17"/>
      <c r="V188" s="17">
        <f t="shared" si="32"/>
        <v>-0.34084865739000014</v>
      </c>
      <c r="X188" s="1">
        <f t="shared" si="33"/>
        <v>0</v>
      </c>
      <c r="Y188" s="1">
        <f t="shared" si="34"/>
        <v>0</v>
      </c>
    </row>
    <row r="189" spans="1:25" x14ac:dyDescent="0.25">
      <c r="A189" s="1" t="s">
        <v>187</v>
      </c>
      <c r="B189" s="1" t="s">
        <v>82</v>
      </c>
      <c r="C189" s="1" t="s">
        <v>65</v>
      </c>
      <c r="D189" s="1">
        <v>2</v>
      </c>
      <c r="E189" s="1">
        <v>35</v>
      </c>
      <c r="F189" s="17">
        <v>62.073763812697656</v>
      </c>
      <c r="G189" s="17">
        <v>1.4283039911264859</v>
      </c>
      <c r="I189" s="1">
        <v>3</v>
      </c>
      <c r="J189" s="1">
        <v>24421</v>
      </c>
      <c r="K189" s="17">
        <v>8.0981863956853939</v>
      </c>
      <c r="L189" s="17">
        <v>1.1941946267615993</v>
      </c>
      <c r="N189" s="1">
        <v>3</v>
      </c>
      <c r="O189" s="1">
        <v>15976</v>
      </c>
      <c r="P189" s="17">
        <v>4.3119414176567874</v>
      </c>
      <c r="Q189" s="17">
        <v>1.0961048165460094</v>
      </c>
      <c r="S189" s="17">
        <f t="shared" si="30"/>
        <v>1.1625949963060003</v>
      </c>
      <c r="T189" s="17">
        <f t="shared" si="31"/>
        <v>0.28243445432399994</v>
      </c>
      <c r="U189" s="17"/>
      <c r="V189" s="17">
        <f t="shared" si="32"/>
        <v>-0.88016054198200033</v>
      </c>
      <c r="X189" s="1">
        <f t="shared" si="33"/>
        <v>0</v>
      </c>
      <c r="Y189" s="1">
        <f t="shared" si="34"/>
        <v>0</v>
      </c>
    </row>
  </sheetData>
  <sortState ref="A17:Y189">
    <sortCondition ref="F17:F189"/>
  </sortState>
  <mergeCells count="3">
    <mergeCell ref="B5:G5"/>
    <mergeCell ref="I5:L5"/>
    <mergeCell ref="N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GFP_Apt_Double_Mutants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Abdullah</cp:lastModifiedBy>
  <dcterms:created xsi:type="dcterms:W3CDTF">2014-01-31T21:24:31Z</dcterms:created>
  <dcterms:modified xsi:type="dcterms:W3CDTF">2014-02-03T20:36:22Z</dcterms:modified>
</cp:coreProperties>
</file>